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Refugee and Asylum Data Support\5. Equality &amp; Racial Equality\Period products\FPP NILT 2025\Publication documents\"/>
    </mc:Choice>
  </mc:AlternateContent>
  <xr:revisionPtr revIDLastSave="0" documentId="8_{53CB9E25-8FF6-4DC7-81D9-6F096A245108}" xr6:coauthVersionLast="47" xr6:coauthVersionMax="47" xr10:uidLastSave="{00000000-0000-0000-0000-000000000000}"/>
  <bookViews>
    <workbookView xWindow="28680" yWindow="-120" windowWidth="29040" windowHeight="17520" xr2:uid="{00000000-000D-0000-FFFF-FFFF00000000}"/>
  </bookViews>
  <sheets>
    <sheet name="Cover" sheetId="1" r:id="rId1"/>
    <sheet name="Table_of_contents" sheetId="2" r:id="rId2"/>
    <sheet name="Notes" sheetId="3" r:id="rId3"/>
    <sheet name="1a" sheetId="4" r:id="rId4"/>
    <sheet name="1b" sheetId="5" r:id="rId5"/>
    <sheet name="2a" sheetId="6" r:id="rId6"/>
    <sheet name="2b" sheetId="7" r:id="rId7"/>
    <sheet name="3a" sheetId="8" r:id="rId8"/>
    <sheet name="3b" sheetId="9" r:id="rId9"/>
    <sheet name="4a" sheetId="10" r:id="rId10"/>
    <sheet name="4b" sheetId="11" r:id="rId11"/>
    <sheet name="4c" sheetId="12" r:id="rId12"/>
    <sheet name="Metadata"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3" l="1"/>
  <c r="A5" i="12"/>
  <c r="A5" i="11"/>
  <c r="A5" i="10"/>
  <c r="A5" i="9"/>
  <c r="A5" i="8"/>
  <c r="A5" i="7"/>
  <c r="A5" i="6"/>
  <c r="A5" i="5"/>
  <c r="A5" i="4"/>
  <c r="A3" i="3"/>
  <c r="A13" i="2"/>
  <c r="A12" i="2"/>
  <c r="A11" i="2"/>
  <c r="A10" i="2"/>
  <c r="A9" i="2"/>
  <c r="A8" i="2"/>
  <c r="A7" i="2"/>
  <c r="A6" i="2"/>
  <c r="A5" i="2"/>
  <c r="A4" i="2"/>
  <c r="A3" i="2"/>
</calcChain>
</file>

<file path=xl/sharedStrings.xml><?xml version="1.0" encoding="utf-8"?>
<sst xmlns="http://schemas.openxmlformats.org/spreadsheetml/2006/main" count="708" uniqueCount="169">
  <si>
    <t>Attitudes to the Free Period Products Scheme in Northern Ireland 2025</t>
  </si>
  <si>
    <t>Publication date</t>
  </si>
  <si>
    <t>Theme</t>
  </si>
  <si>
    <t>Period Products (Free Provision)</t>
  </si>
  <si>
    <t>Coverage</t>
  </si>
  <si>
    <t>Northern Ireland</t>
  </si>
  <si>
    <t>Frequency</t>
  </si>
  <si>
    <t>Annual</t>
  </si>
  <si>
    <t>Note on weighting methodology</t>
  </si>
  <si>
    <t>The percentages presented within this spreadsheet have been weighted by age, gender and location based on the Northern Ireland Census data, thus making the results representative of the adult population of Northern Ireland.</t>
  </si>
  <si>
    <t>Notes</t>
  </si>
  <si>
    <t>Some cells in the tables refer to notes which can be found in the notes worksheet. Note markers are presented in square brackets, for example: [note 1]</t>
  </si>
  <si>
    <t>Contact details</t>
  </si>
  <si>
    <t>Statistics and Analysis Unit, The Executive Office</t>
  </si>
  <si>
    <t>analyticalunit@executiveoffice-ni.gov.uk</t>
  </si>
  <si>
    <t>Table of contents</t>
  </si>
  <si>
    <t>This worksheet contains one table</t>
  </si>
  <si>
    <t>note number</t>
  </si>
  <si>
    <t>note text</t>
  </si>
  <si>
    <t>note 1</t>
  </si>
  <si>
    <t>Percentages may not sum to 100 due to rounding.</t>
  </si>
  <si>
    <t>note 2</t>
  </si>
  <si>
    <t>For information on how data categories were coded prior to analysis, please see Worksheet: Metadata.</t>
  </si>
  <si>
    <t>note 3</t>
  </si>
  <si>
    <t>''CI +/-' represents the range of the 95% confidence interval, either side of the estimate. A confidence interval gives an indication of the degree of uncertainty of an estimate and helps to explain how precise it is. The wider a confidence interval is, the less precise the associated estimate is. More information about statistical uncertainty can be found on the ONS website. (See link below in row 13)</t>
  </si>
  <si>
    <t>note 4</t>
  </si>
  <si>
    <t>Data are not presented due to a low base number. This is denoted by '[u]' in the tables.</t>
  </si>
  <si>
    <t>note 5</t>
  </si>
  <si>
    <t>Some data are not presented for confidentiality purposes. This is denoted by '[c]' in the tables.</t>
  </si>
  <si>
    <t>note 6</t>
  </si>
  <si>
    <t>This table presents information on whether observed differences between the estimates for different groups are significant or not. For more information on this, please see Worksheet: Metadata.  All comparisons relate to 2025 estimates.</t>
  </si>
  <si>
    <t>note 7</t>
  </si>
  <si>
    <t>Estimates where the associated base numbers are small (&lt;100) should be treated with caution.</t>
  </si>
  <si>
    <t>ONS website</t>
  </si>
  <si>
    <t>Worksheet 1a: Percentage who were aware of the Free Period Products scheme, 2025 [note 1]</t>
  </si>
  <si>
    <t>This worksheet contains one table.</t>
  </si>
  <si>
    <t>Some cells refer to notes which can be found on the notes worksheet.</t>
  </si>
  <si>
    <t>Source: Northern Ireland Life and Times Survey 2025.</t>
  </si>
  <si>
    <t>Table 1: Percentage who were aware of the Free Period Products scheme, 2025</t>
  </si>
  <si>
    <t>Year</t>
  </si>
  <si>
    <t>Yes (%)</t>
  </si>
  <si>
    <t>Yes (CI +/- pp) [note 3]</t>
  </si>
  <si>
    <t>No (%)</t>
  </si>
  <si>
    <t>No (CI +/- pp) [note 3]</t>
  </si>
  <si>
    <t>Don't know (%)</t>
  </si>
  <si>
    <t>Don't know (CI +/- pp) [note 3]</t>
  </si>
  <si>
    <t>Unweighted base</t>
  </si>
  <si>
    <t>2025</t>
  </si>
  <si>
    <t>Worksheet 1b: Percentage who were aware of the Free Period Products scheme, by sub population groups, 2025 [note 1] [note 2]</t>
  </si>
  <si>
    <t>This worksheet contains seven tables presented next to each other vertically with one blank row in between each table.</t>
  </si>
  <si>
    <t>Table 2a: Percentage who were aware of the Free Period Products scheme, by sex, 2025</t>
  </si>
  <si>
    <t>Sex</t>
  </si>
  <si>
    <t>Male</t>
  </si>
  <si>
    <t>Female</t>
  </si>
  <si>
    <t>Table 2b: Percentage who were aware of the Free Period Products scheme, by age, 2025 [note 5] [note 7]</t>
  </si>
  <si>
    <t>Age</t>
  </si>
  <si>
    <t>18-24</t>
  </si>
  <si>
    <t>[c]</t>
  </si>
  <si>
    <t>25-44</t>
  </si>
  <si>
    <t>45-64</t>
  </si>
  <si>
    <t>65+</t>
  </si>
  <si>
    <t>Table 2c: Percentage who were aware of the Free Period Products scheme, by religion, 2025</t>
  </si>
  <si>
    <t>Religion</t>
  </si>
  <si>
    <t>Catholic</t>
  </si>
  <si>
    <t>Protestant and other Christian religions</t>
  </si>
  <si>
    <t>Other religions [note 4]</t>
  </si>
  <si>
    <t>[u]</t>
  </si>
  <si>
    <t>No religion</t>
  </si>
  <si>
    <t>Religion not stated [note 4]</t>
  </si>
  <si>
    <t>Table 2d: Percentage who were aware of the Free Period Products scheme, by marital status, 2025</t>
  </si>
  <si>
    <t>Marital Status</t>
  </si>
  <si>
    <t>Single (never married or never legally registered a civil partnership)</t>
  </si>
  <si>
    <t>Married or in a legally registered civil partnership</t>
  </si>
  <si>
    <t>Other marital or civil partnership status</t>
  </si>
  <si>
    <t>Table 2e: Percentage who were aware of the Free Period Products scheme, by disability, 2025</t>
  </si>
  <si>
    <t>Disability Status</t>
  </si>
  <si>
    <t>Disabled</t>
  </si>
  <si>
    <t>Not disabled</t>
  </si>
  <si>
    <t>Table 2f: Percentage who were aware of the Free Period Products scheme, by sexual orientation, 2025 [note 5] [note 7]</t>
  </si>
  <si>
    <t>Sexual Orientation</t>
  </si>
  <si>
    <t>Heterosexual or straight</t>
  </si>
  <si>
    <t>Gay, lesbian, bisexual or other sexual orientation</t>
  </si>
  <si>
    <t>Table 2g: Percentage who were aware of the Free Period Products scheme, by urban rural classification, 2025</t>
  </si>
  <si>
    <t>Urban/Rural</t>
  </si>
  <si>
    <t>Rural</t>
  </si>
  <si>
    <t>Urban</t>
  </si>
  <si>
    <t>Worksheet 2a: Percentage who agreed or disagreed that period products should be available, free of charge, to everyone who needs them, 2025 [note 1] [note 2]</t>
  </si>
  <si>
    <t>Table 3: Percentage who agreed or disagreed that period products should be available, free of charge, to everyone who needs them, 2025</t>
  </si>
  <si>
    <t>Agree / Strongly agree (%)</t>
  </si>
  <si>
    <t>Agree / Strongly agree (CI +/- pp) [note 3]</t>
  </si>
  <si>
    <t>Neither agree nor disagree (%)</t>
  </si>
  <si>
    <t>Neither agree nor disagree (CI +/- pp) [note 3]</t>
  </si>
  <si>
    <t>Disagree / Strongly disagree (%)</t>
  </si>
  <si>
    <t>Disagree / Strongly disagree (CI +/- pp) [note 3]</t>
  </si>
  <si>
    <t>Worksheet 2b: Percentage who agreed or disagreed that period products should be available, free of charge, to everyone who needs them, by sub population groups, 2025 [note 1] [note 2]</t>
  </si>
  <si>
    <t>Table 4a: Percentage who agreed or disagreed that period products should be available, free of charge, to everyone who needs them, by sex, 2025</t>
  </si>
  <si>
    <t>Table 4b: Percentage who agreed or disagreed that period products should be available, free of charge, to everyone who needs them, by age, 2025 [note 5] [note 7]</t>
  </si>
  <si>
    <t>Table 4c: Percentage who agreed or disagreed that period products should be available, free of charge, to everyone who needs them, by religion, 2025</t>
  </si>
  <si>
    <t>Table 4d: Percentage who agreed or disagreed that period products should be available, free of charge, to everyone who needs them, by marital status, 2025</t>
  </si>
  <si>
    <t>Table 4e: Percentage who agreed or disagreed that period products should be available, free of charge, to everyone who needs them, by disability, 2025</t>
  </si>
  <si>
    <t>Table 4f: Percentage who agreed or disagreed that period products should be available, free of charge, to everyone who needs them, by sexual orientation, 2025 [note 5] [note 7]</t>
  </si>
  <si>
    <t>Table 4g: Percentage who agreed or disagreed that period products should be available, free of charge, to everyone who needs them, by urban rural classification, 2025</t>
  </si>
  <si>
    <t>Worksheet 3a: Percentage who agreed or disagreed that public libraries are a suitable location for distributing free period products, 2025 [note 1] [note 2]</t>
  </si>
  <si>
    <t>Table 5: Percentage who agreed or disagreed that public libraries are a suitable location for distributing free period products, 2025</t>
  </si>
  <si>
    <t>Worksheet 3b: Percentage who agreed or disagreed that public libraries are a suitable location for distributing free period products, by sub population groups, 2025 [note 1] [note 2]</t>
  </si>
  <si>
    <t>Table 6a: Percentage who agreed or disagreed that public libraries are a suitable location for distributing free period products, by sex, 2025</t>
  </si>
  <si>
    <t>Table 6b: Percentage who agreed or disagreed that public libraries are a suitable location for distributing free period products, by age group, 2025 [note[note 7]</t>
  </si>
  <si>
    <t>Table 6c: Percentage who agreed or disagreed that public libraries are a suitable location for distributing free period products, by religion, 2025</t>
  </si>
  <si>
    <t>Table 6d: Percentage who agreed or disagreed that public libraries are a suitable location for distributing free period products, by marital status, 2025</t>
  </si>
  <si>
    <t>Table 6e:  Percentage who agreed or disagreed that public libraries are a suitable location for distributing free period products, by disability, 2025</t>
  </si>
  <si>
    <t>Table 6g: Percentage who agreed or disagreed that public libraries are a suitable location for distributing free period products, by urban rural classification, 2025</t>
  </si>
  <si>
    <t>Worksheet 4a: Comparison across demographic categories for yes responses to the question 'Were you aware of the Free Period Products scheme before today?' [note 2] [note 6]</t>
  </si>
  <si>
    <t>Category</t>
  </si>
  <si>
    <t>Group 1</t>
  </si>
  <si>
    <t>Group 2</t>
  </si>
  <si>
    <t>Difference</t>
  </si>
  <si>
    <t>Significant</t>
  </si>
  <si>
    <t>Not Significant</t>
  </si>
  <si>
    <t>Worksheet 4b: Comparison across demographic categories for agree / strongly agree responses to the statement 'Period products should be available, free of charge, to everyone who needs them' [note 2] [note 6]</t>
  </si>
  <si>
    <t>Worksheet 4c: Comparison across demographic categories for agree / strongly agree responses to the statement 'Public libraries are a suitable location for distributing free period products' [note 2] [note 6]</t>
  </si>
  <si>
    <t>Metadata</t>
  </si>
  <si>
    <t>This worksheet contains information on the overall methodology for the report.</t>
  </si>
  <si>
    <t>Questions and definitions, 2025 NILT survey</t>
  </si>
  <si>
    <t>Questionnaire respondents were informed that, under the Free Period Products scheme, from 13 May 2024, period products are available, free of charge, from public libraries (including mobile libraries).  Respondents were then asked "Were you aware of the Free Period Products scheme before today?"
The response options for this question were:
- Yes
- No
- I don't know
- Prefer not to say                                 
Respondents were then asked how much they agree or disagree with the following two statements:
- Period products should be available, free of charge, to everyone who needs them.
- Public libraries are a suitable location for distributing free period products.
The response options for these two questions were:
- Strongly agree
- Agree
- Neither agree nor disagree
- Disagree
- Strongly disagree
- I don’t know
- Prefer not to say
 2025 was the first year that questions on the Free Period Products scheme were asked in NILT.</t>
  </si>
  <si>
    <t>Sample</t>
  </si>
  <si>
    <t>The 2025 NILT survey sample was a systematic random sample of addresses selected from the Postcode Address File (PAF). The PAF is the most up-to-date and complete list of addresses in the UK. Prior to sample selection, non-residential and business addresses were removed from the list, where possible. A total of 8,000 addresses, stratified proportionately by LGD, were selected and issued with an invitation letter. The letter indicated that only the adult with the next birthday within the household was eligible for participation. The survey was conducted online, and the letter contained a URL survey link, unique to each household. To ensure that the survey was as inclusive as possible, participants could also ask to complete the survey by telephone. Of the 8,000 addresses, 1,244 completed the survey, which is a response rate of 16%.The Free Period Products scheme questions were answered by between 1,238 and 1,239 respondents.</t>
  </si>
  <si>
    <t>2025 NILT data collection period</t>
  </si>
  <si>
    <t>Data for the 2025 NILT survey was collected between September 2025 and December 2025.</t>
  </si>
  <si>
    <t>Variable coding</t>
  </si>
  <si>
    <t>Free Period Product scheme questions</t>
  </si>
  <si>
    <t>Where applicable, response options ‘Strongly agree’ and ‘Agree’ were merged into an ‘Agree’ category. Response options ‘Strongly disagree’ and ‘Disagree’ were merged into a ‘Disagree’ category. ‘Prefer not to say’ response options were coded as missing for all questions.</t>
  </si>
  <si>
    <t>A binary coded variable (Male; Female), available in the NILT dataset, was used in the analyses.</t>
  </si>
  <si>
    <t>The following age categories were used: 18-24; 25-44; 45-64; 65+.</t>
  </si>
  <si>
    <t>For the religion question, respondents were asked: 'What is your religion?' Certain response options have been combined to ensure the achieved sample was large enough to include in the analysis. The response options were combined as follows:
- Catholic: Catholic
- Protestant and other Christian religions: Presbyterian; Church of Ireland; Methodist; Baptist; Free Presbyterian; Brethren; Other Protestant; Other Christian  
- Other religions: Hindu; Jewish; Islam/Muslim; Sikh; Buddhist; Other
- No religion: No religion
- Religion not stated: I don't know; Prefer not to say</t>
  </si>
  <si>
    <t>Marital status</t>
  </si>
  <si>
    <t>Respondents were asked to indicate their legal marital or registered civil partnership status by selecting one of the presented response options. For the analysis, certain response options have been combined to ensure the achieved sample was large enough to include in the tables. The response options were combined as follows:
- Single (never married and never legally registered a civil partnership): Never married and never legally registered a civil partnership
- Married or in a legally registered civil partnership: Married; In a legally registered civil partnership
- Other marital or civil partnership status: Separated but still legally married; Separated but still legally in a civil partnership; Divorced; Formerly in a civil partnership which is now legally dissolved; Widowed; A surviving member of a legally registered civil partnership</t>
  </si>
  <si>
    <t>Disability</t>
  </si>
  <si>
    <t>Respondents were asked: Do you have any physical or mental health conditions or illnesses lasting or expected to last for 12 months or more?
Response options were: Yes; No.
Respondents who selected ‘Yes’ were subsequently asked: Does your condition or illness / do any of your conditions or illnesses reduce your ability to carry out day-to-day activities?
Response options were: Yes, a lot; Yes, a little; Not at all.
Respondents who selected ‘Yes, a lot’ or ‘Yes, a little’ to the second question were categorised as having a disability. Those who selected ‘Not at all’ to the second question and those who answered 'No' to the first question, were categorised as not having a disability.</t>
  </si>
  <si>
    <t>For the sexual orientation question, respondents were asked 'Which of these best describes you?' and presented with a list of response options. Certain response options have been combined to ensure the achieved sample was large enough to include in the analysis. The response options were combined as follows:
- Heterosexual or straight: I am heterosexual or 'straight'
- Gay, lesbian, bisexual or other sexual orientation: I am 'gay' or 'lesbian' (homosexual); I am bisexual; Other answer</t>
  </si>
  <si>
    <t>Urban / rural area</t>
  </si>
  <si>
    <t>A binary coded variable (Urban, Rural), available in the NILT dataset, was used in the analysis.</t>
  </si>
  <si>
    <t>Statistics</t>
  </si>
  <si>
    <t>When interpreting the findings in this publication, please note the following:</t>
  </si>
  <si>
    <t>Rounding</t>
  </si>
  <si>
    <t>Percentages within this publication have been rounded to the nearest integer and may therefore not sum to 100%.</t>
  </si>
  <si>
    <t>Sampling error and weights</t>
  </si>
  <si>
    <t>As NILT is a sample survey, there is a certain level of sampling error. This means that the characteristics of the group sampled will differ from the population as a whole. To account for this sampling error, and to ensure that reported estimates better represent the population, the data have been weighted by age, gender, and location, based on information from the Northern Ireland Census.</t>
  </si>
  <si>
    <t>Confidence intervals and statistical significance</t>
  </si>
  <si>
    <t>The supplementary tables include detail on the 95% confidence intervals for each estimate. A confidence interval gives an indication of the degree of uncertainty of an estimate and helps to explain how precise it is. The wider a confidence interval is, the less precise the associated estimate is.
Statistically significant differences between groups are presented in worksheets 4a to 4c.  If two groups are significantly different from each other, it means that the difference between them is unlikely to have occurred by chance. All tests were conducted at .05 significance level. This means that if a difference between two groups is reported as significant, there is less than (&lt;) 5% probability that the result was due to chance. The unweighted base numbers and weighted percentage estimates have an effect on statistical significance. Therefore, on occasion, a difference between two groups may be statistically significant while the same difference in percentage points between two other groups may not be statistically significant. The reason for this is that the larger the unweighted base numbers or the closer the percentages are to 0 or 100, the smaller the standard errors. This leads to increased precision of the estimates which increases the likelihood that the difference is significant.</t>
  </si>
  <si>
    <t>More information on statistical uncertainty can be found on the ONS website. (link to ONS website is provided in row 13 of the Notes worksheet)</t>
  </si>
  <si>
    <t>Publication threshold</t>
  </si>
  <si>
    <t>It is the nature of sampling variability that the smaller the group whose size is being estimated, the less precise (proportionately) that estimate is. Estimates for groups where the sample base is less than 50 have been omitted, as they are likely to be unreliable. This is denoted by ‘[u]’ in the relevant cells.</t>
  </si>
  <si>
    <t>Disclosure control</t>
  </si>
  <si>
    <t>Statistical disclosure control is applied to instances of small cell counts (less than five). Data are not presented for confidentiality purposes. This is denoted by ‘[c]’ in the relevant cells.</t>
  </si>
  <si>
    <t>Worksheet number</t>
  </si>
  <si>
    <t>Worksheet title</t>
  </si>
  <si>
    <t>Percentage who were aware of the Free Period Products scheme, 2025</t>
  </si>
  <si>
    <t>Percentage who were aware of the Free Period Products scheme, by sub population groups, 2025</t>
  </si>
  <si>
    <t>Percentage who agreed or disagreed that period products should be available, free of charge, to everyone who needs them, 2025</t>
  </si>
  <si>
    <t>Percentage who agreed or disagreed that period products should be available, free of charge, to everyone who needs them, by sub population groups, 2025</t>
  </si>
  <si>
    <t>Percentage who agreed or disagreed that public libraries are a suitable location for distributing free period products, 2025</t>
  </si>
  <si>
    <t>Percentage who agreed or disagreed that public libraries are a suitable location for distributing free period products, by sub population groups, 2025</t>
  </si>
  <si>
    <t>Comparison across demographic categories for yes responses to the question 'Were you aware of the Free Period Products scheme before today?'</t>
  </si>
  <si>
    <t>Comparison across demographic categories for agree / strongly agree responses to the statement 'Period products should be available, free of charge, to everyone who needs them'</t>
  </si>
  <si>
    <t>Comparison across demographic categories for agree / strongly agree responses to the statement 'Public libraries are a suitable location for distributing free period products'</t>
  </si>
  <si>
    <t>These tables are published alongside the Attitudes to the Free Period Products Scheme in Northern Ireland 2025 report.</t>
  </si>
  <si>
    <t>08 October 2026</t>
  </si>
  <si>
    <t>Table 6f: Percentage who agreed or disagreed that public libraries are a suitable location for distributing free period products, by sexual orientation, 2025 [note 5] [note 7]</t>
  </si>
  <si>
    <t>https://www.executiveoffice-ni.gov.uk/topics/attitudes-free-period-products-scheme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</si>
</sst>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5"/>
      <color rgb="FF000000"/>
      <name val="Arial"/>
    </font>
    <font>
      <sz val="12"/>
      <color rgb="FF000000"/>
      <name val="Arial"/>
    </font>
    <font>
      <b/>
      <sz val="14"/>
      <color rgb="FF000000"/>
      <name val="Arial"/>
    </font>
    <font>
      <u/>
      <sz val="12"/>
      <color rgb="FF0563C1"/>
      <name val="Arial"/>
    </font>
    <font>
      <b/>
      <sz val="12"/>
      <color rgb="FF000000"/>
      <name val="Arial"/>
    </font>
    <font>
      <b/>
      <u/>
      <sz val="12"/>
      <color rgb="FF000000"/>
      <name val="Arial"/>
    </font>
    <font>
      <u/>
      <sz val="11"/>
      <color theme="10"/>
      <name val="Calibri"/>
      <family val="2"/>
      <scheme val="minor"/>
    </font>
    <font>
      <sz val="12"/>
      <name val="Arial"/>
      <family val="2"/>
    </font>
    <font>
      <b/>
      <sz val="12"/>
      <color rgb="FF000000"/>
      <name val="Arial"/>
      <family val="2"/>
    </font>
    <font>
      <sz val="12"/>
      <color rgb="FF000000"/>
      <name val="Arial"/>
      <family val="2"/>
    </font>
    <font>
      <u/>
      <sz val="12"/>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xf numFmtId="0" fontId="1" fillId="0" borderId="0" xfId="0" applyFont="1"/>
    <xf numFmtId="0" fontId="2" fillId="0" borderId="0" xfId="0" applyFont="1"/>
    <xf numFmtId="0" fontId="5" fillId="0" borderId="0" xfId="0" applyFont="1" applyAlignment="1">
      <alignment wrapText="1"/>
    </xf>
    <xf numFmtId="0" fontId="3"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center" wrapText="1"/>
    </xf>
    <xf numFmtId="0" fontId="2" fillId="0" borderId="0" xfId="0" applyFont="1" applyAlignment="1">
      <alignment horizontal="left"/>
    </xf>
    <xf numFmtId="3" fontId="2" fillId="0" borderId="0" xfId="0" applyNumberFormat="1" applyFont="1" applyAlignment="1">
      <alignment horizontal="center"/>
    </xf>
    <xf numFmtId="0" fontId="6" fillId="0" borderId="0" xfId="0" applyFont="1" applyAlignment="1">
      <alignment wrapText="1"/>
    </xf>
    <xf numFmtId="0" fontId="4" fillId="0" borderId="0" xfId="0" applyFont="1" applyAlignment="1">
      <alignment horizontal="center"/>
    </xf>
    <xf numFmtId="0" fontId="8" fillId="0" borderId="0" xfId="0" quotePrefix="1" applyFont="1" applyAlignment="1">
      <alignment wrapText="1"/>
    </xf>
    <xf numFmtId="0" fontId="9" fillId="0" borderId="0" xfId="0" applyFont="1"/>
    <xf numFmtId="0" fontId="10" fillId="0" borderId="0" xfId="0" applyFont="1"/>
    <xf numFmtId="0" fontId="11"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0000000}" name="Contents_table" displayName="Contents_table" ref="A2:B13" totalsRowShown="0">
  <tableColumns count="2">
    <tableColumn id="1" xr3:uid="{00000000-0010-0000-0000-000001000000}" name="Worksheet number"/>
    <tableColumn id="2" xr3:uid="{00000000-0010-0000-0000-000002000000}" name="Worksheet title"/>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Notes_table" displayName="Notes_table" ref="A4:B11" totalsRowShown="0">
  <tableColumns count="2">
    <tableColumn id="1" xr3:uid="{00000000-0010-0000-0100-000001000000}" name="note number"/>
    <tableColumn id="2" xr3:uid="{00000000-0010-0000-0100-000002000000}" name="note text"/>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1" displayName="Table_1" ref="A7:H8" totalsRowShown="0">
  <tableColumns count="8">
    <tableColumn id="1" xr3:uid="{00000000-0010-0000-0200-000001000000}" name="Year"/>
    <tableColumn id="2" xr3:uid="{00000000-0010-0000-0200-000002000000}" name="Yes (%)"/>
    <tableColumn id="3" xr3:uid="{00000000-0010-0000-0200-000003000000}" name="Yes (CI +/- pp) [note 3]"/>
    <tableColumn id="4" xr3:uid="{00000000-0010-0000-0200-000004000000}" name="No (%)"/>
    <tableColumn id="5" xr3:uid="{00000000-0010-0000-0200-000005000000}" name="No (CI +/- pp) [note 3]"/>
    <tableColumn id="6" xr3:uid="{00000000-0010-0000-0200-000006000000}" name="Don't know (%)"/>
    <tableColumn id="7" xr3:uid="{00000000-0010-0000-0200-000007000000}" name="Don't know (CI +/- pp) [note 3]"/>
    <tableColumn id="8" xr3:uid="{00000000-0010-0000-0200-000008000000}" name="Unweighted base"/>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2a" displayName="Table_2a" ref="A7:H9" totalsRowShown="0">
  <tableColumns count="8">
    <tableColumn id="1" xr3:uid="{00000000-0010-0000-0300-000001000000}" name="Sex"/>
    <tableColumn id="2" xr3:uid="{00000000-0010-0000-0300-000002000000}" name="Yes (%)"/>
    <tableColumn id="3" xr3:uid="{00000000-0010-0000-0300-000003000000}" name="Yes (CI +/- pp) [note 3]"/>
    <tableColumn id="4" xr3:uid="{00000000-0010-0000-0300-000004000000}" name="No (%)"/>
    <tableColumn id="5" xr3:uid="{00000000-0010-0000-0300-000005000000}" name="No (CI +/- pp) [note 3]"/>
    <tableColumn id="6" xr3:uid="{00000000-0010-0000-0300-000006000000}" name="Don't know (%)"/>
    <tableColumn id="7" xr3:uid="{00000000-0010-0000-0300-000007000000}" name="Don't know (CI +/- pp) [note 3]"/>
    <tableColumn id="8" xr3:uid="{00000000-0010-0000-0300-000008000000}" name="Unweighted base"/>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_2b" displayName="Table_2b" ref="A12:H16" totalsRowShown="0">
  <tableColumns count="8">
    <tableColumn id="1" xr3:uid="{00000000-0010-0000-0400-000001000000}" name="Age"/>
    <tableColumn id="2" xr3:uid="{00000000-0010-0000-0400-000002000000}" name="Yes (%)"/>
    <tableColumn id="3" xr3:uid="{00000000-0010-0000-0400-000003000000}" name="Yes (CI +/- pp) [note 3]"/>
    <tableColumn id="4" xr3:uid="{00000000-0010-0000-0400-000004000000}" name="No (%)"/>
    <tableColumn id="5" xr3:uid="{00000000-0010-0000-0400-000005000000}" name="No (CI +/- pp) [note 3]"/>
    <tableColumn id="6" xr3:uid="{00000000-0010-0000-0400-000006000000}" name="Don't know (%)"/>
    <tableColumn id="7" xr3:uid="{00000000-0010-0000-0400-000007000000}" name="Don't know (CI +/- pp) [note 3]"/>
    <tableColumn id="8" xr3:uid="{00000000-0010-0000-0400-000008000000}" name="Unweighted base"/>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_2c" displayName="Table_2c" ref="A19:H24" totalsRowShown="0">
  <tableColumns count="8">
    <tableColumn id="1" xr3:uid="{00000000-0010-0000-0500-000001000000}" name="Religion"/>
    <tableColumn id="2" xr3:uid="{00000000-0010-0000-0500-000002000000}" name="Yes (%)"/>
    <tableColumn id="3" xr3:uid="{00000000-0010-0000-0500-000003000000}" name="Yes (CI +/- pp) [note 3]"/>
    <tableColumn id="4" xr3:uid="{00000000-0010-0000-0500-000004000000}" name="No (%)"/>
    <tableColumn id="5" xr3:uid="{00000000-0010-0000-0500-000005000000}" name="No (CI +/- pp) [note 3]"/>
    <tableColumn id="6" xr3:uid="{00000000-0010-0000-0500-000006000000}" name="Don't know (%)"/>
    <tableColumn id="7" xr3:uid="{00000000-0010-0000-0500-000007000000}" name="Don't know (CI +/- pp) [note 3]"/>
    <tableColumn id="8" xr3:uid="{00000000-0010-0000-0500-000008000000}" name="Unweighted base"/>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_2d" displayName="Table_2d" ref="A27:H30" totalsRowShown="0">
  <tableColumns count="8">
    <tableColumn id="1" xr3:uid="{00000000-0010-0000-0600-000001000000}" name="Marital Status"/>
    <tableColumn id="2" xr3:uid="{00000000-0010-0000-0600-000002000000}" name="Yes (%)"/>
    <tableColumn id="3" xr3:uid="{00000000-0010-0000-0600-000003000000}" name="Yes (CI +/- pp) [note 3]"/>
    <tableColumn id="4" xr3:uid="{00000000-0010-0000-0600-000004000000}" name="No (%)"/>
    <tableColumn id="5" xr3:uid="{00000000-0010-0000-0600-000005000000}" name="No (CI +/- pp) [note 3]"/>
    <tableColumn id="6" xr3:uid="{00000000-0010-0000-0600-000006000000}" name="Don't know (%)"/>
    <tableColumn id="7" xr3:uid="{00000000-0010-0000-0600-000007000000}" name="Don't know (CI +/- pp) [note 3]"/>
    <tableColumn id="8" xr3:uid="{00000000-0010-0000-0600-000008000000}" name="Unweighted base"/>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_2e" displayName="Table_2e" ref="A33:H35" totalsRowShown="0">
  <tableColumns count="8">
    <tableColumn id="1" xr3:uid="{00000000-0010-0000-0700-000001000000}" name="Disability Status"/>
    <tableColumn id="2" xr3:uid="{00000000-0010-0000-0700-000002000000}" name="Yes (%)"/>
    <tableColumn id="3" xr3:uid="{00000000-0010-0000-0700-000003000000}" name="Yes (CI +/- pp) [note 3]"/>
    <tableColumn id="4" xr3:uid="{00000000-0010-0000-0700-000004000000}" name="No (%)"/>
    <tableColumn id="5" xr3:uid="{00000000-0010-0000-0700-000005000000}" name="No (CI +/- pp) [note 3]"/>
    <tableColumn id="6" xr3:uid="{00000000-0010-0000-0700-000006000000}" name="Don't know (%)"/>
    <tableColumn id="7" xr3:uid="{00000000-0010-0000-0700-000007000000}" name="Don't know (CI +/- pp) [note 3]"/>
    <tableColumn id="8" xr3:uid="{00000000-0010-0000-0700-000008000000}" name="Unweighted base"/>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_2f" displayName="Table_2f" ref="A38:H40" totalsRowShown="0">
  <tableColumns count="8">
    <tableColumn id="1" xr3:uid="{00000000-0010-0000-0800-000001000000}" name="Sexual Orientation"/>
    <tableColumn id="2" xr3:uid="{00000000-0010-0000-0800-000002000000}" name="Yes (%)"/>
    <tableColumn id="3" xr3:uid="{00000000-0010-0000-0800-000003000000}" name="Yes (CI +/- pp) [note 3]"/>
    <tableColumn id="4" xr3:uid="{00000000-0010-0000-0800-000004000000}" name="No (%)"/>
    <tableColumn id="5" xr3:uid="{00000000-0010-0000-0800-000005000000}" name="No (CI +/- pp) [note 3]"/>
    <tableColumn id="6" xr3:uid="{00000000-0010-0000-0800-000006000000}" name="Don't know (%)"/>
    <tableColumn id="7" xr3:uid="{00000000-0010-0000-0800-000007000000}" name="Don't know (CI +/- pp) [note 3]"/>
    <tableColumn id="8" xr3:uid="{00000000-0010-0000-0800-000008000000}" name="Unweighted base"/>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_2g" displayName="Table_2g" ref="A43:H45" totalsRowShown="0">
  <tableColumns count="8">
    <tableColumn id="1" xr3:uid="{00000000-0010-0000-0900-000001000000}" name="Urban/Rural"/>
    <tableColumn id="2" xr3:uid="{00000000-0010-0000-0900-000002000000}" name="Yes (%)"/>
    <tableColumn id="3" xr3:uid="{00000000-0010-0000-0900-000003000000}" name="Yes (CI +/- pp) [note 3]"/>
    <tableColumn id="4" xr3:uid="{00000000-0010-0000-0900-000004000000}" name="No (%)"/>
    <tableColumn id="5" xr3:uid="{00000000-0010-0000-0900-000005000000}" name="No (CI +/- pp) [note 3]"/>
    <tableColumn id="6" xr3:uid="{00000000-0010-0000-0900-000006000000}" name="Don't know (%)"/>
    <tableColumn id="7" xr3:uid="{00000000-0010-0000-0900-000007000000}" name="Don't know (CI +/- pp) [note 3]"/>
    <tableColumn id="8" xr3:uid="{00000000-0010-0000-0900-000008000000}" name="Unweighted base"/>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Table_3" displayName="Table_3" ref="A7:J8" totalsRowShown="0">
  <tableColumns count="10">
    <tableColumn id="1" xr3:uid="{00000000-0010-0000-0A00-000001000000}" name="Year"/>
    <tableColumn id="2" xr3:uid="{00000000-0010-0000-0A00-000002000000}" name="Agree / Strongly agree (%)"/>
    <tableColumn id="3" xr3:uid="{00000000-0010-0000-0A00-000003000000}" name="Agree / Strongly agree (CI +/- pp) [note 3]"/>
    <tableColumn id="4" xr3:uid="{00000000-0010-0000-0A00-000004000000}" name="Neither agree nor disagree (%)"/>
    <tableColumn id="5" xr3:uid="{00000000-0010-0000-0A00-000005000000}" name="Neither agree nor disagree (CI +/- pp) [note 3]"/>
    <tableColumn id="6" xr3:uid="{00000000-0010-0000-0A00-000006000000}" name="Disagree / Strongly disagree (%)"/>
    <tableColumn id="7" xr3:uid="{00000000-0010-0000-0A00-000007000000}" name="Disagree / Strongly disagree (CI +/- pp) [note 3]"/>
    <tableColumn id="8" xr3:uid="{00000000-0010-0000-0A00-000008000000}" name="Don't know (%)"/>
    <tableColumn id="9" xr3:uid="{00000000-0010-0000-0A00-000009000000}" name="Don't know (CI +/- pp) [note 3]"/>
    <tableColumn id="10" xr3:uid="{00000000-0010-0000-0A00-00000A000000}" name="Unweighted base"/>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le_4a" displayName="Table_4a" ref="A7:J9" totalsRowShown="0">
  <tableColumns count="10">
    <tableColumn id="1" xr3:uid="{00000000-0010-0000-0B00-000001000000}" name="Sex"/>
    <tableColumn id="2" xr3:uid="{00000000-0010-0000-0B00-000002000000}" name="Agree / Strongly agree (%)"/>
    <tableColumn id="3" xr3:uid="{00000000-0010-0000-0B00-000003000000}" name="Agree / Strongly agree (CI +/- pp) [note 3]"/>
    <tableColumn id="4" xr3:uid="{00000000-0010-0000-0B00-000004000000}" name="Neither agree nor disagree (%)"/>
    <tableColumn id="5" xr3:uid="{00000000-0010-0000-0B00-000005000000}" name="Neither agree nor disagree (CI +/- pp) [note 3]"/>
    <tableColumn id="6" xr3:uid="{00000000-0010-0000-0B00-000006000000}" name="Disagree / Strongly disagree (%)"/>
    <tableColumn id="7" xr3:uid="{00000000-0010-0000-0B00-000007000000}" name="Disagree / Strongly disagree (CI +/- pp) [note 3]"/>
    <tableColumn id="8" xr3:uid="{00000000-0010-0000-0B00-000008000000}" name="Don't know (%)"/>
    <tableColumn id="9" xr3:uid="{00000000-0010-0000-0B00-000009000000}" name="Don't know (CI +/- pp) [note 3]"/>
    <tableColumn id="10" xr3:uid="{00000000-0010-0000-0B00-00000A000000}" name="Unweighted base"/>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le_4b" displayName="Table_4b" ref="A12:J16" totalsRowShown="0">
  <tableColumns count="10">
    <tableColumn id="1" xr3:uid="{00000000-0010-0000-0C00-000001000000}" name="Age"/>
    <tableColumn id="2" xr3:uid="{00000000-0010-0000-0C00-000002000000}" name="Agree / Strongly agree (%)"/>
    <tableColumn id="3" xr3:uid="{00000000-0010-0000-0C00-000003000000}" name="Agree / Strongly agree (CI +/- pp) [note 3]"/>
    <tableColumn id="4" xr3:uid="{00000000-0010-0000-0C00-000004000000}" name="Neither agree nor disagree (%)"/>
    <tableColumn id="5" xr3:uid="{00000000-0010-0000-0C00-000005000000}" name="Neither agree nor disagree (CI +/- pp) [note 3]"/>
    <tableColumn id="6" xr3:uid="{00000000-0010-0000-0C00-000006000000}" name="Disagree / Strongly disagree (%)"/>
    <tableColumn id="7" xr3:uid="{00000000-0010-0000-0C00-000007000000}" name="Disagree / Strongly disagree (CI +/- pp) [note 3]"/>
    <tableColumn id="8" xr3:uid="{00000000-0010-0000-0C00-000008000000}" name="Don't know (%)"/>
    <tableColumn id="9" xr3:uid="{00000000-0010-0000-0C00-000009000000}" name="Don't know (CI +/- pp) [note 3]"/>
    <tableColumn id="10" xr3:uid="{00000000-0010-0000-0C00-00000A000000}" name="Unweighted base"/>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_4c" displayName="Table_4c" ref="A19:J24" totalsRowShown="0">
  <tableColumns count="10">
    <tableColumn id="1" xr3:uid="{00000000-0010-0000-0D00-000001000000}" name="Religion"/>
    <tableColumn id="2" xr3:uid="{00000000-0010-0000-0D00-000002000000}" name="Agree / Strongly agree (%)"/>
    <tableColumn id="3" xr3:uid="{00000000-0010-0000-0D00-000003000000}" name="Agree / Strongly agree (CI +/- pp) [note 3]"/>
    <tableColumn id="4" xr3:uid="{00000000-0010-0000-0D00-000004000000}" name="Neither agree nor disagree (%)"/>
    <tableColumn id="5" xr3:uid="{00000000-0010-0000-0D00-000005000000}" name="Neither agree nor disagree (CI +/- pp) [note 3]"/>
    <tableColumn id="6" xr3:uid="{00000000-0010-0000-0D00-000006000000}" name="Disagree / Strongly disagree (%)"/>
    <tableColumn id="7" xr3:uid="{00000000-0010-0000-0D00-000007000000}" name="Disagree / Strongly disagree (CI +/- pp) [note 3]"/>
    <tableColumn id="8" xr3:uid="{00000000-0010-0000-0D00-000008000000}" name="Don't know (%)"/>
    <tableColumn id="9" xr3:uid="{00000000-0010-0000-0D00-000009000000}" name="Don't know (CI +/- pp) [note 3]"/>
    <tableColumn id="10" xr3:uid="{00000000-0010-0000-0D00-00000A000000}" name="Unweighted base"/>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Table_4d" displayName="Table_4d" ref="A27:J30" totalsRowShown="0">
  <tableColumns count="10">
    <tableColumn id="1" xr3:uid="{00000000-0010-0000-0E00-000001000000}" name="Marital Status"/>
    <tableColumn id="2" xr3:uid="{00000000-0010-0000-0E00-000002000000}" name="Agree / Strongly agree (%)"/>
    <tableColumn id="3" xr3:uid="{00000000-0010-0000-0E00-000003000000}" name="Agree / Strongly agree (CI +/- pp) [note 3]"/>
    <tableColumn id="4" xr3:uid="{00000000-0010-0000-0E00-000004000000}" name="Neither agree nor disagree (%)"/>
    <tableColumn id="5" xr3:uid="{00000000-0010-0000-0E00-000005000000}" name="Neither agree nor disagree (CI +/- pp) [note 3]"/>
    <tableColumn id="6" xr3:uid="{00000000-0010-0000-0E00-000006000000}" name="Disagree / Strongly disagree (%)"/>
    <tableColumn id="7" xr3:uid="{00000000-0010-0000-0E00-000007000000}" name="Disagree / Strongly disagree (CI +/- pp) [note 3]"/>
    <tableColumn id="8" xr3:uid="{00000000-0010-0000-0E00-000008000000}" name="Don't know (%)"/>
    <tableColumn id="9" xr3:uid="{00000000-0010-0000-0E00-000009000000}" name="Don't know (CI +/- pp) [note 3]"/>
    <tableColumn id="10" xr3:uid="{00000000-0010-0000-0E00-00000A000000}" name="Unweighted base"/>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Table_4e" displayName="Table_4e" ref="A33:J35" totalsRowShown="0">
  <tableColumns count="10">
    <tableColumn id="1" xr3:uid="{00000000-0010-0000-0F00-000001000000}" name="Disability Status"/>
    <tableColumn id="2" xr3:uid="{00000000-0010-0000-0F00-000002000000}" name="Agree / Strongly agree (%)"/>
    <tableColumn id="3" xr3:uid="{00000000-0010-0000-0F00-000003000000}" name="Agree / Strongly agree (CI +/- pp) [note 3]"/>
    <tableColumn id="4" xr3:uid="{00000000-0010-0000-0F00-000004000000}" name="Neither agree nor disagree (%)"/>
    <tableColumn id="5" xr3:uid="{00000000-0010-0000-0F00-000005000000}" name="Neither agree nor disagree (CI +/- pp) [note 3]"/>
    <tableColumn id="6" xr3:uid="{00000000-0010-0000-0F00-000006000000}" name="Disagree / Strongly disagree (%)"/>
    <tableColumn id="7" xr3:uid="{00000000-0010-0000-0F00-000007000000}" name="Disagree / Strongly disagree (CI +/- pp) [note 3]"/>
    <tableColumn id="8" xr3:uid="{00000000-0010-0000-0F00-000008000000}" name="Don't know (%)"/>
    <tableColumn id="9" xr3:uid="{00000000-0010-0000-0F00-000009000000}" name="Don't know (CI +/- pp) [note 3]"/>
    <tableColumn id="10" xr3:uid="{00000000-0010-0000-0F00-00000A000000}" name="Unweighted base"/>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le_4f" displayName="Table_4f" ref="A38:J40" totalsRowShown="0">
  <tableColumns count="10">
    <tableColumn id="1" xr3:uid="{00000000-0010-0000-1000-000001000000}" name="Sexual Orientation"/>
    <tableColumn id="2" xr3:uid="{00000000-0010-0000-1000-000002000000}" name="Agree / Strongly agree (%)"/>
    <tableColumn id="3" xr3:uid="{00000000-0010-0000-1000-000003000000}" name="Agree / Strongly agree (CI +/- pp) [note 3]"/>
    <tableColumn id="4" xr3:uid="{00000000-0010-0000-1000-000004000000}" name="Neither agree nor disagree (%)"/>
    <tableColumn id="5" xr3:uid="{00000000-0010-0000-1000-000005000000}" name="Neither agree nor disagree (CI +/- pp) [note 3]"/>
    <tableColumn id="6" xr3:uid="{00000000-0010-0000-1000-000006000000}" name="Disagree / Strongly disagree (%)"/>
    <tableColumn id="7" xr3:uid="{00000000-0010-0000-1000-000007000000}" name="Disagree / Strongly disagree (CI +/- pp) [note 3]"/>
    <tableColumn id="8" xr3:uid="{00000000-0010-0000-1000-000008000000}" name="Don't know (%)"/>
    <tableColumn id="9" xr3:uid="{00000000-0010-0000-1000-000009000000}" name="Don't know (CI +/- pp) [note 3]"/>
    <tableColumn id="10" xr3:uid="{00000000-0010-0000-1000-00000A000000}" name="Unweighted base"/>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le_4g" displayName="Table_4g" ref="A43:J45" totalsRowShown="0">
  <tableColumns count="10">
    <tableColumn id="1" xr3:uid="{00000000-0010-0000-1100-000001000000}" name="Urban/Rural"/>
    <tableColumn id="2" xr3:uid="{00000000-0010-0000-1100-000002000000}" name="Agree / Strongly agree (%)"/>
    <tableColumn id="3" xr3:uid="{00000000-0010-0000-1100-000003000000}" name="Agree / Strongly agree (CI +/- pp) [note 3]"/>
    <tableColumn id="4" xr3:uid="{00000000-0010-0000-1100-000004000000}" name="Neither agree nor disagree (%)"/>
    <tableColumn id="5" xr3:uid="{00000000-0010-0000-1100-000005000000}" name="Neither agree nor disagree (CI +/- pp) [note 3]"/>
    <tableColumn id="6" xr3:uid="{00000000-0010-0000-1100-000006000000}" name="Disagree / Strongly disagree (%)"/>
    <tableColumn id="7" xr3:uid="{00000000-0010-0000-1100-000007000000}" name="Disagree / Strongly disagree (CI +/- pp) [note 3]"/>
    <tableColumn id="8" xr3:uid="{00000000-0010-0000-1100-000008000000}" name="Don't know (%)"/>
    <tableColumn id="9" xr3:uid="{00000000-0010-0000-1100-000009000000}" name="Don't know (CI +/- pp) [note 3]"/>
    <tableColumn id="10" xr3:uid="{00000000-0010-0000-1100-00000A000000}" name="Unweighted base"/>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le_5" displayName="Table_5" ref="A7:J8" totalsRowShown="0">
  <tableColumns count="10">
    <tableColumn id="1" xr3:uid="{00000000-0010-0000-1200-000001000000}" name="Year"/>
    <tableColumn id="2" xr3:uid="{00000000-0010-0000-1200-000002000000}" name="Agree / Strongly agree (%)"/>
    <tableColumn id="3" xr3:uid="{00000000-0010-0000-1200-000003000000}" name="Agree / Strongly agree (CI +/- pp) [note 3]"/>
    <tableColumn id="4" xr3:uid="{00000000-0010-0000-1200-000004000000}" name="Neither agree nor disagree (%)"/>
    <tableColumn id="5" xr3:uid="{00000000-0010-0000-1200-000005000000}" name="Neither agree nor disagree (CI +/- pp) [note 3]"/>
    <tableColumn id="6" xr3:uid="{00000000-0010-0000-1200-000006000000}" name="Disagree / Strongly disagree (%)"/>
    <tableColumn id="7" xr3:uid="{00000000-0010-0000-1200-000007000000}" name="Disagree / Strongly disagree (CI +/- pp) [note 3]"/>
    <tableColumn id="8" xr3:uid="{00000000-0010-0000-1200-000008000000}" name="Don't know (%)"/>
    <tableColumn id="9" xr3:uid="{00000000-0010-0000-1200-000009000000}" name="Don't know (CI +/- pp) [note 3]"/>
    <tableColumn id="10" xr3:uid="{00000000-0010-0000-1200-00000A000000}" name="Unweighted base"/>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3000000}" name="Table_6a" displayName="Table_6a" ref="A7:J9" totalsRowShown="0">
  <tableColumns count="10">
    <tableColumn id="1" xr3:uid="{00000000-0010-0000-1300-000001000000}" name="Sex"/>
    <tableColumn id="2" xr3:uid="{00000000-0010-0000-1300-000002000000}" name="Agree / Strongly agree (%)"/>
    <tableColumn id="3" xr3:uid="{00000000-0010-0000-1300-000003000000}" name="Agree / Strongly agree (CI +/- pp) [note 3]"/>
    <tableColumn id="4" xr3:uid="{00000000-0010-0000-1300-000004000000}" name="Neither agree nor disagree (%)"/>
    <tableColumn id="5" xr3:uid="{00000000-0010-0000-1300-000005000000}" name="Neither agree nor disagree (CI +/- pp) [note 3]"/>
    <tableColumn id="6" xr3:uid="{00000000-0010-0000-1300-000006000000}" name="Disagree / Strongly disagree (%)"/>
    <tableColumn id="7" xr3:uid="{00000000-0010-0000-1300-000007000000}" name="Disagree / Strongly disagree (CI +/- pp) [note 3]"/>
    <tableColumn id="8" xr3:uid="{00000000-0010-0000-1300-000008000000}" name="Don't know (%)"/>
    <tableColumn id="9" xr3:uid="{00000000-0010-0000-1300-000009000000}" name="Don't know (CI +/- pp) [note 3]"/>
    <tableColumn id="10" xr3:uid="{00000000-0010-0000-1300-00000A000000}" name="Unweighted base"/>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4000000}" name="Table_6b" displayName="Table_6b" ref="A12:J16" totalsRowShown="0">
  <tableColumns count="10">
    <tableColumn id="1" xr3:uid="{00000000-0010-0000-1400-000001000000}" name="Age"/>
    <tableColumn id="2" xr3:uid="{00000000-0010-0000-1400-000002000000}" name="Agree / Strongly agree (%)"/>
    <tableColumn id="3" xr3:uid="{00000000-0010-0000-1400-000003000000}" name="Agree / Strongly agree (CI +/- pp) [note 3]"/>
    <tableColumn id="4" xr3:uid="{00000000-0010-0000-1400-000004000000}" name="Neither agree nor disagree (%)"/>
    <tableColumn id="5" xr3:uid="{00000000-0010-0000-1400-000005000000}" name="Neither agree nor disagree (CI +/- pp) [note 3]"/>
    <tableColumn id="6" xr3:uid="{00000000-0010-0000-1400-000006000000}" name="Disagree / Strongly disagree (%)"/>
    <tableColumn id="7" xr3:uid="{00000000-0010-0000-1400-000007000000}" name="Disagree / Strongly disagree (CI +/- pp) [note 3]"/>
    <tableColumn id="8" xr3:uid="{00000000-0010-0000-1400-000008000000}" name="Don't know (%)"/>
    <tableColumn id="9" xr3:uid="{00000000-0010-0000-1400-000009000000}" name="Don't know (CI +/- pp) [note 3]"/>
    <tableColumn id="10" xr3:uid="{00000000-0010-0000-1400-00000A000000}" name="Unweighted base"/>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5000000}" name="Table_6c" displayName="Table_6c" ref="A19:J24" totalsRowShown="0">
  <tableColumns count="10">
    <tableColumn id="1" xr3:uid="{00000000-0010-0000-1500-000001000000}" name="Religion"/>
    <tableColumn id="2" xr3:uid="{00000000-0010-0000-1500-000002000000}" name="Agree / Strongly agree (%)"/>
    <tableColumn id="3" xr3:uid="{00000000-0010-0000-1500-000003000000}" name="Agree / Strongly agree (CI +/- pp) [note 3]"/>
    <tableColumn id="4" xr3:uid="{00000000-0010-0000-1500-000004000000}" name="Neither agree nor disagree (%)"/>
    <tableColumn id="5" xr3:uid="{00000000-0010-0000-1500-000005000000}" name="Neither agree nor disagree (CI +/- pp) [note 3]"/>
    <tableColumn id="6" xr3:uid="{00000000-0010-0000-1500-000006000000}" name="Disagree / Strongly disagree (%)"/>
    <tableColumn id="7" xr3:uid="{00000000-0010-0000-1500-000007000000}" name="Disagree / Strongly disagree (CI +/- pp) [note 3]"/>
    <tableColumn id="8" xr3:uid="{00000000-0010-0000-1500-000008000000}" name="Don't know (%)"/>
    <tableColumn id="9" xr3:uid="{00000000-0010-0000-1500-000009000000}" name="Don't know (CI +/- pp) [note 3]"/>
    <tableColumn id="10" xr3:uid="{00000000-0010-0000-1500-00000A000000}" name="Unweighted base"/>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6000000}" name="Table_6d" displayName="Table_6d" ref="A27:J30" totalsRowShown="0">
  <tableColumns count="10">
    <tableColumn id="1" xr3:uid="{00000000-0010-0000-1600-000001000000}" name="Marital Status"/>
    <tableColumn id="2" xr3:uid="{00000000-0010-0000-1600-000002000000}" name="Agree / Strongly agree (%)"/>
    <tableColumn id="3" xr3:uid="{00000000-0010-0000-1600-000003000000}" name="Agree / Strongly agree (CI +/- pp) [note 3]"/>
    <tableColumn id="4" xr3:uid="{00000000-0010-0000-1600-000004000000}" name="Neither agree nor disagree (%)"/>
    <tableColumn id="5" xr3:uid="{00000000-0010-0000-1600-000005000000}" name="Neither agree nor disagree (CI +/- pp) [note 3]"/>
    <tableColumn id="6" xr3:uid="{00000000-0010-0000-1600-000006000000}" name="Disagree / Strongly disagree (%)"/>
    <tableColumn id="7" xr3:uid="{00000000-0010-0000-1600-000007000000}" name="Disagree / Strongly disagree (CI +/- pp) [note 3]"/>
    <tableColumn id="8" xr3:uid="{00000000-0010-0000-1600-000008000000}" name="Don't know (%)"/>
    <tableColumn id="9" xr3:uid="{00000000-0010-0000-1600-000009000000}" name="Don't know (CI +/- pp) [note 3]"/>
    <tableColumn id="10" xr3:uid="{00000000-0010-0000-1600-00000A000000}" name="Unweighted base"/>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le_6e" displayName="Table_6e" ref="A33:J35" totalsRowShown="0">
  <tableColumns count="10">
    <tableColumn id="1" xr3:uid="{00000000-0010-0000-1700-000001000000}" name="Disability Status"/>
    <tableColumn id="2" xr3:uid="{00000000-0010-0000-1700-000002000000}" name="Agree / Strongly agree (%)"/>
    <tableColumn id="3" xr3:uid="{00000000-0010-0000-1700-000003000000}" name="Agree / Strongly agree (CI +/- pp) [note 3]"/>
    <tableColumn id="4" xr3:uid="{00000000-0010-0000-1700-000004000000}" name="Neither agree nor disagree (%)"/>
    <tableColumn id="5" xr3:uid="{00000000-0010-0000-1700-000005000000}" name="Neither agree nor disagree (CI +/- pp) [note 3]"/>
    <tableColumn id="6" xr3:uid="{00000000-0010-0000-1700-000006000000}" name="Disagree / Strongly disagree (%)"/>
    <tableColumn id="7" xr3:uid="{00000000-0010-0000-1700-000007000000}" name="Disagree / Strongly disagree (CI +/- pp) [note 3]"/>
    <tableColumn id="8" xr3:uid="{00000000-0010-0000-1700-000008000000}" name="Don't know (%)"/>
    <tableColumn id="9" xr3:uid="{00000000-0010-0000-1700-000009000000}" name="Don't know (CI +/- pp) [note 3]"/>
    <tableColumn id="10" xr3:uid="{00000000-0010-0000-1700-00000A000000}" name="Unweighted base"/>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8000000}" name="Table_6f" displayName="Table_6f" ref="A38:J40" totalsRowShown="0">
  <tableColumns count="10">
    <tableColumn id="1" xr3:uid="{00000000-0010-0000-1800-000001000000}" name="Sexual Orientation"/>
    <tableColumn id="2" xr3:uid="{00000000-0010-0000-1800-000002000000}" name="Agree / Strongly agree (%)"/>
    <tableColumn id="3" xr3:uid="{00000000-0010-0000-1800-000003000000}" name="Agree / Strongly agree (CI +/- pp) [note 3]"/>
    <tableColumn id="4" xr3:uid="{00000000-0010-0000-1800-000004000000}" name="Neither agree nor disagree (%)"/>
    <tableColumn id="5" xr3:uid="{00000000-0010-0000-1800-000005000000}" name="Neither agree nor disagree (CI +/- pp) [note 3]"/>
    <tableColumn id="6" xr3:uid="{00000000-0010-0000-1800-000006000000}" name="Disagree / Strongly disagree (%)"/>
    <tableColumn id="7" xr3:uid="{00000000-0010-0000-1800-000007000000}" name="Disagree / Strongly disagree (CI +/- pp) [note 3]"/>
    <tableColumn id="8" xr3:uid="{00000000-0010-0000-1800-000008000000}" name="Don't know (%)"/>
    <tableColumn id="9" xr3:uid="{00000000-0010-0000-1800-000009000000}" name="Don't know (CI +/- pp) [note 3]"/>
    <tableColumn id="10" xr3:uid="{00000000-0010-0000-1800-00000A000000}" name="Unweighted base"/>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9000000}" name="Table_6g" displayName="Table_6g" ref="A43:J45" totalsRowShown="0">
  <tableColumns count="10">
    <tableColumn id="1" xr3:uid="{00000000-0010-0000-1900-000001000000}" name="Urban/Rural"/>
    <tableColumn id="2" xr3:uid="{00000000-0010-0000-1900-000002000000}" name="Agree / Strongly agree (%)"/>
    <tableColumn id="3" xr3:uid="{00000000-0010-0000-1900-000003000000}" name="Agree / Strongly agree (CI +/- pp) [note 3]"/>
    <tableColumn id="4" xr3:uid="{00000000-0010-0000-1900-000004000000}" name="Neither agree nor disagree (%)"/>
    <tableColumn id="5" xr3:uid="{00000000-0010-0000-1900-000005000000}" name="Neither agree nor disagree (CI +/- pp) [note 3]"/>
    <tableColumn id="6" xr3:uid="{00000000-0010-0000-1900-000006000000}" name="Disagree / Strongly disagree (%)"/>
    <tableColumn id="7" xr3:uid="{00000000-0010-0000-1900-000007000000}" name="Disagree / Strongly disagree (CI +/- pp) [note 3]"/>
    <tableColumn id="8" xr3:uid="{00000000-0010-0000-1900-000008000000}" name="Don't know (%)"/>
    <tableColumn id="9" xr3:uid="{00000000-0010-0000-1900-000009000000}" name="Don't know (CI +/- pp) [note 3]"/>
    <tableColumn id="10" xr3:uid="{00000000-0010-0000-1900-00000A000000}" name="Unweighted base"/>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A000000}" name="Worksheet_4a" displayName="Worksheet_4a" ref="A7:D23" totalsRowShown="0">
  <tableColumns count="4">
    <tableColumn id="1" xr3:uid="{00000000-0010-0000-1A00-000001000000}" name="Category"/>
    <tableColumn id="2" xr3:uid="{00000000-0010-0000-1A00-000002000000}" name="Group 1"/>
    <tableColumn id="3" xr3:uid="{00000000-0010-0000-1A00-000003000000}" name="Group 2"/>
    <tableColumn id="4" xr3:uid="{00000000-0010-0000-1A00-000004000000}" name="Difference"/>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B000000}" name="Worksheet_4b" displayName="Worksheet_4b" ref="A7:D23" totalsRowShown="0">
  <tableColumns count="4">
    <tableColumn id="1" xr3:uid="{00000000-0010-0000-1B00-000001000000}" name="Category"/>
    <tableColumn id="2" xr3:uid="{00000000-0010-0000-1B00-000002000000}" name="Group 1"/>
    <tableColumn id="3" xr3:uid="{00000000-0010-0000-1B00-000003000000}" name="Group 2"/>
    <tableColumn id="4" xr3:uid="{00000000-0010-0000-1B00-000004000000}" name="Difference"/>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C000000}" name="Worksheet_4c" displayName="Worksheet_4c" ref="A7:D23" totalsRowShown="0">
  <tableColumns count="4">
    <tableColumn id="1" xr3:uid="{00000000-0010-0000-1C00-000001000000}" name="Category"/>
    <tableColumn id="2" xr3:uid="{00000000-0010-0000-1C00-000002000000}" name="Group 1"/>
    <tableColumn id="3" xr3:uid="{00000000-0010-0000-1C00-000003000000}" name="Group 2"/>
    <tableColumn id="4" xr3:uid="{00000000-0010-0000-1C00-000004000000}" name="Difference"/>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xecutiveoffice-ni.gov.uk/topics/attitudes-free-period-products-scheme" TargetMode="External"/><Relationship Id="rId1" Type="http://schemas.openxmlformats.org/officeDocument/2006/relationships/hyperlink" Target="mailto:analyticalunit@executiveoffice-ni.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ons.gov.uk/methodology/methodologytopicsandstatisticalconcepts/uncertaintyandhowwemeasureit"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table" Target="../tables/table4.xm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table" Target="../tables/table13.xml"/><Relationship Id="rId1" Type="http://schemas.openxmlformats.org/officeDocument/2006/relationships/table" Target="../tables/table12.xml"/><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2.xml"/><Relationship Id="rId7" Type="http://schemas.openxmlformats.org/officeDocument/2006/relationships/table" Target="../tables/table26.xml"/><Relationship Id="rId2" Type="http://schemas.openxmlformats.org/officeDocument/2006/relationships/table" Target="../tables/table21.xml"/><Relationship Id="rId1" Type="http://schemas.openxmlformats.org/officeDocument/2006/relationships/table" Target="../tables/table20.xml"/><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8"/>
  <sheetViews>
    <sheetView tabSelected="1" workbookViewId="0"/>
  </sheetViews>
  <sheetFormatPr defaultColWidth="11.54296875" defaultRowHeight="14.5" x14ac:dyDescent="0.35"/>
  <cols>
    <col min="1" max="1" width="100.6328125" customWidth="1"/>
  </cols>
  <sheetData>
    <row r="1" spans="1:1" ht="19" x14ac:dyDescent="0.4">
      <c r="A1" s="1" t="s">
        <v>0</v>
      </c>
    </row>
    <row r="2" spans="1:1" ht="31" x14ac:dyDescent="0.35">
      <c r="A2" s="2" t="s">
        <v>165</v>
      </c>
    </row>
    <row r="3" spans="1:1" ht="15.5" x14ac:dyDescent="0.35">
      <c r="A3" s="19" t="s">
        <v>168</v>
      </c>
    </row>
    <row r="4" spans="1:1" ht="18" x14ac:dyDescent="0.4">
      <c r="A4" s="3" t="s">
        <v>1</v>
      </c>
    </row>
    <row r="5" spans="1:1" ht="15.5" x14ac:dyDescent="0.35">
      <c r="A5" s="16" t="s">
        <v>166</v>
      </c>
    </row>
    <row r="6" spans="1:1" ht="18" x14ac:dyDescent="0.4">
      <c r="A6" s="3" t="s">
        <v>2</v>
      </c>
    </row>
    <row r="7" spans="1:1" ht="15.5" x14ac:dyDescent="0.35">
      <c r="A7" s="2" t="s">
        <v>3</v>
      </c>
    </row>
    <row r="8" spans="1:1" ht="18" x14ac:dyDescent="0.4">
      <c r="A8" s="3" t="s">
        <v>4</v>
      </c>
    </row>
    <row r="9" spans="1:1" ht="15.5" x14ac:dyDescent="0.35">
      <c r="A9" s="2" t="s">
        <v>5</v>
      </c>
    </row>
    <row r="10" spans="1:1" ht="18" x14ac:dyDescent="0.4">
      <c r="A10" s="3" t="s">
        <v>6</v>
      </c>
    </row>
    <row r="11" spans="1:1" ht="15.5" x14ac:dyDescent="0.35">
      <c r="A11" s="2" t="s">
        <v>7</v>
      </c>
    </row>
    <row r="12" spans="1:1" ht="18" x14ac:dyDescent="0.4">
      <c r="A12" s="3" t="s">
        <v>8</v>
      </c>
    </row>
    <row r="13" spans="1:1" ht="46.5" x14ac:dyDescent="0.35">
      <c r="A13" s="2" t="s">
        <v>9</v>
      </c>
    </row>
    <row r="14" spans="1:1" ht="18" x14ac:dyDescent="0.4">
      <c r="A14" s="3" t="s">
        <v>10</v>
      </c>
    </row>
    <row r="15" spans="1:1" ht="31" x14ac:dyDescent="0.35">
      <c r="A15" s="2" t="s">
        <v>11</v>
      </c>
    </row>
    <row r="16" spans="1:1" ht="18" x14ac:dyDescent="0.4">
      <c r="A16" s="3" t="s">
        <v>12</v>
      </c>
    </row>
    <row r="17" spans="1:1" ht="15.5" x14ac:dyDescent="0.35">
      <c r="A17" s="2" t="s">
        <v>13</v>
      </c>
    </row>
    <row r="18" spans="1:1" ht="15.5" x14ac:dyDescent="0.35">
      <c r="A18" s="19" t="s">
        <v>14</v>
      </c>
    </row>
  </sheetData>
  <hyperlinks>
    <hyperlink ref="A18" r:id="rId1" xr:uid="{00000000-0004-0000-0000-000001000000}"/>
    <hyperlink ref="A3" r:id="rId2" xr:uid="{00000000-0004-0000-0000-000000000000}"/>
  </hyperlinks>
  <pageMargins left="0.7" right="0.7" top="0.75" bottom="0.75" header="0.3" footer="0.3"/>
  <pageSetup paperSize="9"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heetViews>
  <sheetFormatPr defaultColWidth="11.54296875" defaultRowHeight="14.5" x14ac:dyDescent="0.35"/>
  <cols>
    <col min="1" max="1" width="23.6328125" customWidth="1"/>
    <col min="2" max="2" width="110.6328125" customWidth="1"/>
  </cols>
  <sheetData>
    <row r="1" spans="1:2" ht="19" x14ac:dyDescent="0.4">
      <c r="A1" s="5" t="s">
        <v>15</v>
      </c>
    </row>
    <row r="2" spans="1:2" ht="15.5" x14ac:dyDescent="0.35">
      <c r="A2" s="9" t="s">
        <v>154</v>
      </c>
      <c r="B2" s="9" t="s">
        <v>155</v>
      </c>
    </row>
    <row r="3" spans="1:2" ht="15.5" x14ac:dyDescent="0.35">
      <c r="A3" s="15" t="str">
        <f>HYPERLINK("#'Notes'!A1", "Notes")</f>
        <v>Notes</v>
      </c>
      <c r="B3" s="2" t="s">
        <v>10</v>
      </c>
    </row>
    <row r="4" spans="1:2" ht="15.5" x14ac:dyDescent="0.35">
      <c r="A4" s="15" t="str">
        <f>HYPERLINK("#'1a'!A1", "1a")</f>
        <v>1a</v>
      </c>
      <c r="B4" s="2" t="s">
        <v>156</v>
      </c>
    </row>
    <row r="5" spans="1:2" ht="15.5" x14ac:dyDescent="0.35">
      <c r="A5" s="15" t="str">
        <f>HYPERLINK("#'1b'!A1", "1b")</f>
        <v>1b</v>
      </c>
      <c r="B5" s="2" t="s">
        <v>157</v>
      </c>
    </row>
    <row r="6" spans="1:2" ht="31" x14ac:dyDescent="0.35">
      <c r="A6" s="15" t="str">
        <f>HYPERLINK("#'2a'!A1", "2a")</f>
        <v>2a</v>
      </c>
      <c r="B6" s="2" t="s">
        <v>158</v>
      </c>
    </row>
    <row r="7" spans="1:2" ht="31" x14ac:dyDescent="0.35">
      <c r="A7" s="15" t="str">
        <f>HYPERLINK("#'2b'!A1", "2b")</f>
        <v>2b</v>
      </c>
      <c r="B7" s="2" t="s">
        <v>159</v>
      </c>
    </row>
    <row r="8" spans="1:2" ht="31" x14ac:dyDescent="0.35">
      <c r="A8" s="15" t="str">
        <f>HYPERLINK("#'3a'!A1", "3a")</f>
        <v>3a</v>
      </c>
      <c r="B8" s="2" t="s">
        <v>160</v>
      </c>
    </row>
    <row r="9" spans="1:2" ht="31" x14ac:dyDescent="0.35">
      <c r="A9" s="15" t="str">
        <f>HYPERLINK("#'3b'!A1", "3b")</f>
        <v>3b</v>
      </c>
      <c r="B9" s="2" t="s">
        <v>161</v>
      </c>
    </row>
    <row r="10" spans="1:2" ht="31" x14ac:dyDescent="0.35">
      <c r="A10" s="15" t="str">
        <f>HYPERLINK("#'4a'!A1", "4a")</f>
        <v>4a</v>
      </c>
      <c r="B10" s="2" t="s">
        <v>162</v>
      </c>
    </row>
    <row r="11" spans="1:2" ht="31" x14ac:dyDescent="0.35">
      <c r="A11" s="15" t="str">
        <f>HYPERLINK("#'4b'!A1", "4b")</f>
        <v>4b</v>
      </c>
      <c r="B11" s="2" t="s">
        <v>163</v>
      </c>
    </row>
    <row r="12" spans="1:2" ht="31" x14ac:dyDescent="0.35">
      <c r="A12" s="15" t="str">
        <f>HYPERLINK("#'4c'!A1", "4c")</f>
        <v>4c</v>
      </c>
      <c r="B12" s="2" t="s">
        <v>164</v>
      </c>
    </row>
    <row r="13" spans="1:2" ht="15.5" x14ac:dyDescent="0.35">
      <c r="A13" s="15" t="str">
        <f>HYPERLINK("#'Metadata'!A1", "Metadata")</f>
        <v>Metadata</v>
      </c>
      <c r="B13" s="2" t="s">
        <v>120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1.54296875" defaultRowHeight="14.5" x14ac:dyDescent="0.35"/>
  <cols>
    <col min="1" max="1" width="16.6328125" customWidth="1"/>
    <col min="2" max="2" width="77.6328125" customWidth="1"/>
  </cols>
  <sheetData>
    <row r="1" spans="1:2" ht="19" x14ac:dyDescent="0.4">
      <c r="A1" s="1" t="s">
        <v>10</v>
      </c>
    </row>
    <row r="2" spans="1:2" ht="15.5" x14ac:dyDescent="0.35">
      <c r="A2" s="6" t="s">
        <v>16</v>
      </c>
    </row>
    <row r="3" spans="1:2" ht="15.5" x14ac:dyDescent="0.35">
      <c r="A3" s="4" t="str">
        <f>HYPERLINK("#'Table_of_contents'!A4", "Return to table of contents")</f>
        <v>Return to table of contents</v>
      </c>
    </row>
    <row r="4" spans="1:2" ht="15.5" x14ac:dyDescent="0.35">
      <c r="A4" s="7" t="s">
        <v>17</v>
      </c>
      <c r="B4" s="7" t="s">
        <v>18</v>
      </c>
    </row>
    <row r="5" spans="1:2" ht="15.5" x14ac:dyDescent="0.35">
      <c r="A5" s="2" t="s">
        <v>19</v>
      </c>
      <c r="B5" s="2" t="s">
        <v>20</v>
      </c>
    </row>
    <row r="6" spans="1:2" ht="31" x14ac:dyDescent="0.35">
      <c r="A6" s="2" t="s">
        <v>21</v>
      </c>
      <c r="B6" s="2" t="s">
        <v>22</v>
      </c>
    </row>
    <row r="7" spans="1:2" ht="93" x14ac:dyDescent="0.35">
      <c r="A7" s="2" t="s">
        <v>23</v>
      </c>
      <c r="B7" s="2" t="s">
        <v>24</v>
      </c>
    </row>
    <row r="8" spans="1:2" ht="31" x14ac:dyDescent="0.35">
      <c r="A8" s="2" t="s">
        <v>25</v>
      </c>
      <c r="B8" s="2" t="s">
        <v>26</v>
      </c>
    </row>
    <row r="9" spans="1:2" ht="31" x14ac:dyDescent="0.35">
      <c r="A9" s="2" t="s">
        <v>27</v>
      </c>
      <c r="B9" s="2" t="s">
        <v>28</v>
      </c>
    </row>
    <row r="10" spans="1:2" ht="62" x14ac:dyDescent="0.35">
      <c r="A10" s="2" t="s">
        <v>29</v>
      </c>
      <c r="B10" s="2" t="s">
        <v>30</v>
      </c>
    </row>
    <row r="11" spans="1:2" ht="31" x14ac:dyDescent="0.35">
      <c r="A11" s="2" t="s">
        <v>31</v>
      </c>
      <c r="B11" s="2" t="s">
        <v>32</v>
      </c>
    </row>
    <row r="12" spans="1:2" ht="15.5" x14ac:dyDescent="0.35">
      <c r="A12" s="2"/>
      <c r="B12" s="2"/>
    </row>
    <row r="13" spans="1:2" ht="15.5" x14ac:dyDescent="0.35">
      <c r="B13" s="4" t="s">
        <v>33</v>
      </c>
    </row>
  </sheetData>
  <hyperlinks>
    <hyperlink ref="B13" r:id="rId1" xr:uid="{00000000-0004-0000-0200-000000000000}"/>
  </hyperlinks>
  <pageMargins left="0.7" right="0.7" top="0.75" bottom="0.75" header="0.3" footer="0.3"/>
  <pageSetup paperSize="9" orientation="portrait" horizontalDpi="300" verticalDpi="30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
  <sheetViews>
    <sheetView workbookViewId="0"/>
  </sheetViews>
  <sheetFormatPr defaultColWidth="11.54296875" defaultRowHeight="14.5" x14ac:dyDescent="0.35"/>
  <cols>
    <col min="1" max="1" width="50.6328125" customWidth="1"/>
    <col min="2" max="2" width="30.6328125" customWidth="1"/>
    <col min="3" max="3" width="17.6328125" customWidth="1"/>
    <col min="4" max="4" width="34.6328125" customWidth="1"/>
    <col min="5" max="5" width="17.6328125" customWidth="1"/>
    <col min="6" max="6" width="36.6328125" customWidth="1"/>
    <col min="7" max="7" width="17.6328125" customWidth="1"/>
    <col min="8" max="8" width="19.6328125" customWidth="1"/>
  </cols>
  <sheetData>
    <row r="1" spans="1:8" ht="18" x14ac:dyDescent="0.4">
      <c r="A1" s="8" t="s">
        <v>34</v>
      </c>
    </row>
    <row r="2" spans="1:8" ht="15.5" x14ac:dyDescent="0.35">
      <c r="A2" s="6" t="s">
        <v>35</v>
      </c>
    </row>
    <row r="3" spans="1:8" ht="15.5" x14ac:dyDescent="0.35">
      <c r="A3" s="6" t="s">
        <v>36</v>
      </c>
    </row>
    <row r="4" spans="1:8" ht="15.5" x14ac:dyDescent="0.35">
      <c r="A4" s="6" t="s">
        <v>37</v>
      </c>
    </row>
    <row r="5" spans="1:8" ht="15.5" x14ac:dyDescent="0.35">
      <c r="A5" s="4" t="str">
        <f>HYPERLINK("#'Table_of_contents'!A5", "Return to table of contents")</f>
        <v>Return to table of contents</v>
      </c>
    </row>
    <row r="6" spans="1:8" ht="15.5" x14ac:dyDescent="0.35">
      <c r="A6" s="9" t="s">
        <v>38</v>
      </c>
    </row>
    <row r="7" spans="1:8" ht="31" x14ac:dyDescent="0.35">
      <c r="A7" s="10" t="s">
        <v>39</v>
      </c>
      <c r="B7" s="11" t="s">
        <v>40</v>
      </c>
      <c r="C7" s="11" t="s">
        <v>41</v>
      </c>
      <c r="D7" s="11" t="s">
        <v>42</v>
      </c>
      <c r="E7" s="11" t="s">
        <v>43</v>
      </c>
      <c r="F7" s="11" t="s">
        <v>44</v>
      </c>
      <c r="G7" s="11" t="s">
        <v>45</v>
      </c>
      <c r="H7" s="11" t="s">
        <v>46</v>
      </c>
    </row>
    <row r="8" spans="1:8" ht="15.5" x14ac:dyDescent="0.35">
      <c r="A8" s="12" t="s">
        <v>47</v>
      </c>
      <c r="B8" s="13">
        <v>53</v>
      </c>
      <c r="C8" s="13">
        <v>3</v>
      </c>
      <c r="D8" s="13">
        <v>43</v>
      </c>
      <c r="E8" s="13">
        <v>3</v>
      </c>
      <c r="F8" s="13">
        <v>4</v>
      </c>
      <c r="G8" s="13">
        <v>1</v>
      </c>
      <c r="H8" s="13">
        <v>1239</v>
      </c>
    </row>
  </sheetData>
  <pageMargins left="0.7" right="0.7" top="0.75" bottom="0.75" header="0.3" footer="0.3"/>
  <pageSetup paperSize="9" orientation="portrait" horizontalDpi="300" verticalDpi="300"/>
  <ignoredErrors>
    <ignoredError sqref="A8" numberStoredAsText="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
  <sheetViews>
    <sheetView workbookViewId="0"/>
  </sheetViews>
  <sheetFormatPr defaultColWidth="11.54296875" defaultRowHeight="14.5" x14ac:dyDescent="0.35"/>
  <cols>
    <col min="1" max="1" width="50.6328125" customWidth="1"/>
    <col min="2" max="2" width="30.6328125" customWidth="1"/>
    <col min="3" max="3" width="17.6328125" customWidth="1"/>
    <col min="4" max="4" width="34.6328125" customWidth="1"/>
    <col min="5" max="5" width="17.6328125" customWidth="1"/>
    <col min="6" max="6" width="36.6328125" customWidth="1"/>
    <col min="7" max="7" width="17.6328125" customWidth="1"/>
    <col min="8" max="8" width="19.6328125" customWidth="1"/>
  </cols>
  <sheetData>
    <row r="1" spans="1:8" ht="18" x14ac:dyDescent="0.4">
      <c r="A1" s="8" t="s">
        <v>48</v>
      </c>
    </row>
    <row r="2" spans="1:8" ht="15.5" x14ac:dyDescent="0.35">
      <c r="A2" s="6" t="s">
        <v>49</v>
      </c>
    </row>
    <row r="3" spans="1:8" ht="15.5" x14ac:dyDescent="0.35">
      <c r="A3" s="6" t="s">
        <v>36</v>
      </c>
    </row>
    <row r="4" spans="1:8" ht="15.5" x14ac:dyDescent="0.35">
      <c r="A4" s="6" t="s">
        <v>37</v>
      </c>
    </row>
    <row r="5" spans="1:8" ht="15.5" x14ac:dyDescent="0.35">
      <c r="A5" s="4" t="str">
        <f>HYPERLINK("#'Table_of_contents'!A6", "Return to table of contents")</f>
        <v>Return to table of contents</v>
      </c>
    </row>
    <row r="6" spans="1:8" ht="15.5" x14ac:dyDescent="0.35">
      <c r="A6" s="9" t="s">
        <v>50</v>
      </c>
    </row>
    <row r="7" spans="1:8" ht="31" x14ac:dyDescent="0.35">
      <c r="A7" s="10" t="s">
        <v>51</v>
      </c>
      <c r="B7" s="11" t="s">
        <v>40</v>
      </c>
      <c r="C7" s="11" t="s">
        <v>41</v>
      </c>
      <c r="D7" s="11" t="s">
        <v>42</v>
      </c>
      <c r="E7" s="11" t="s">
        <v>43</v>
      </c>
      <c r="F7" s="11" t="s">
        <v>44</v>
      </c>
      <c r="G7" s="11" t="s">
        <v>45</v>
      </c>
      <c r="H7" s="11" t="s">
        <v>46</v>
      </c>
    </row>
    <row r="8" spans="1:8" ht="15.5" x14ac:dyDescent="0.35">
      <c r="A8" s="12" t="s">
        <v>52</v>
      </c>
      <c r="B8" s="13">
        <v>42</v>
      </c>
      <c r="C8" s="13">
        <v>4</v>
      </c>
      <c r="D8" s="13">
        <v>53</v>
      </c>
      <c r="E8" s="13">
        <v>4</v>
      </c>
      <c r="F8" s="13">
        <v>5</v>
      </c>
      <c r="G8" s="13">
        <v>2</v>
      </c>
      <c r="H8" s="13">
        <v>523</v>
      </c>
    </row>
    <row r="9" spans="1:8" ht="15.5" x14ac:dyDescent="0.35">
      <c r="A9" s="12" t="s">
        <v>53</v>
      </c>
      <c r="B9" s="13">
        <v>63</v>
      </c>
      <c r="C9" s="13">
        <v>4</v>
      </c>
      <c r="D9" s="13">
        <v>33</v>
      </c>
      <c r="E9" s="13">
        <v>3</v>
      </c>
      <c r="F9" s="13">
        <v>4</v>
      </c>
      <c r="G9" s="13">
        <v>1</v>
      </c>
      <c r="H9" s="13">
        <v>712</v>
      </c>
    </row>
    <row r="11" spans="1:8" ht="15.5" x14ac:dyDescent="0.35">
      <c r="A11" s="9" t="s">
        <v>54</v>
      </c>
    </row>
    <row r="12" spans="1:8" ht="31" x14ac:dyDescent="0.35">
      <c r="A12" s="10" t="s">
        <v>55</v>
      </c>
      <c r="B12" s="11" t="s">
        <v>40</v>
      </c>
      <c r="C12" s="11" t="s">
        <v>41</v>
      </c>
      <c r="D12" s="11" t="s">
        <v>42</v>
      </c>
      <c r="E12" s="11" t="s">
        <v>43</v>
      </c>
      <c r="F12" s="11" t="s">
        <v>44</v>
      </c>
      <c r="G12" s="11" t="s">
        <v>45</v>
      </c>
      <c r="H12" s="11" t="s">
        <v>46</v>
      </c>
    </row>
    <row r="13" spans="1:8" ht="15.5" x14ac:dyDescent="0.35">
      <c r="A13" s="12" t="s">
        <v>56</v>
      </c>
      <c r="B13" s="13">
        <v>57</v>
      </c>
      <c r="C13" s="13">
        <v>12</v>
      </c>
      <c r="D13" s="13">
        <v>37</v>
      </c>
      <c r="E13" s="13">
        <v>12</v>
      </c>
      <c r="F13" s="13" t="s">
        <v>57</v>
      </c>
      <c r="G13" s="13" t="s">
        <v>57</v>
      </c>
      <c r="H13" s="13">
        <v>64</v>
      </c>
    </row>
    <row r="14" spans="1:8" ht="15.5" x14ac:dyDescent="0.35">
      <c r="A14" s="12" t="s">
        <v>58</v>
      </c>
      <c r="B14" s="13">
        <v>56</v>
      </c>
      <c r="C14" s="13">
        <v>5</v>
      </c>
      <c r="D14" s="13">
        <v>38</v>
      </c>
      <c r="E14" s="13">
        <v>5</v>
      </c>
      <c r="F14" s="13">
        <v>5</v>
      </c>
      <c r="G14" s="13">
        <v>2</v>
      </c>
      <c r="H14" s="13">
        <v>423</v>
      </c>
    </row>
    <row r="15" spans="1:8" ht="15.5" x14ac:dyDescent="0.35">
      <c r="A15" s="12" t="s">
        <v>59</v>
      </c>
      <c r="B15" s="13">
        <v>54</v>
      </c>
      <c r="C15" s="13">
        <v>5</v>
      </c>
      <c r="D15" s="13">
        <v>43</v>
      </c>
      <c r="E15" s="13">
        <v>5</v>
      </c>
      <c r="F15" s="13">
        <v>3</v>
      </c>
      <c r="G15" s="13">
        <v>2</v>
      </c>
      <c r="H15" s="13">
        <v>438</v>
      </c>
    </row>
    <row r="16" spans="1:8" ht="15.5" x14ac:dyDescent="0.35">
      <c r="A16" s="12" t="s">
        <v>60</v>
      </c>
      <c r="B16" s="13">
        <v>45</v>
      </c>
      <c r="C16" s="13">
        <v>6</v>
      </c>
      <c r="D16" s="13">
        <v>52</v>
      </c>
      <c r="E16" s="13">
        <v>6</v>
      </c>
      <c r="F16" s="13">
        <v>4</v>
      </c>
      <c r="G16" s="13">
        <v>2</v>
      </c>
      <c r="H16" s="13">
        <v>311</v>
      </c>
    </row>
    <row r="18" spans="1:8" ht="15.5" x14ac:dyDescent="0.35">
      <c r="A18" s="9" t="s">
        <v>61</v>
      </c>
    </row>
    <row r="19" spans="1:8" ht="31" x14ac:dyDescent="0.35">
      <c r="A19" s="10" t="s">
        <v>62</v>
      </c>
      <c r="B19" s="11" t="s">
        <v>40</v>
      </c>
      <c r="C19" s="11" t="s">
        <v>41</v>
      </c>
      <c r="D19" s="11" t="s">
        <v>42</v>
      </c>
      <c r="E19" s="11" t="s">
        <v>43</v>
      </c>
      <c r="F19" s="11" t="s">
        <v>44</v>
      </c>
      <c r="G19" s="11" t="s">
        <v>45</v>
      </c>
      <c r="H19" s="11" t="s">
        <v>46</v>
      </c>
    </row>
    <row r="20" spans="1:8" ht="15.5" x14ac:dyDescent="0.35">
      <c r="A20" s="12" t="s">
        <v>63</v>
      </c>
      <c r="B20" s="13">
        <v>58</v>
      </c>
      <c r="C20" s="13">
        <v>5</v>
      </c>
      <c r="D20" s="13">
        <v>38</v>
      </c>
      <c r="E20" s="13">
        <v>5</v>
      </c>
      <c r="F20" s="13">
        <v>4</v>
      </c>
      <c r="G20" s="13">
        <v>2</v>
      </c>
      <c r="H20" s="13">
        <v>374</v>
      </c>
    </row>
    <row r="21" spans="1:8" ht="15.5" x14ac:dyDescent="0.35">
      <c r="A21" s="12" t="s">
        <v>64</v>
      </c>
      <c r="B21" s="13">
        <v>51</v>
      </c>
      <c r="C21" s="13">
        <v>4</v>
      </c>
      <c r="D21" s="13">
        <v>45</v>
      </c>
      <c r="E21" s="13">
        <v>4</v>
      </c>
      <c r="F21" s="13">
        <v>3</v>
      </c>
      <c r="G21" s="13">
        <v>2</v>
      </c>
      <c r="H21" s="13">
        <v>485</v>
      </c>
    </row>
    <row r="22" spans="1:8" ht="15.5" x14ac:dyDescent="0.35">
      <c r="A22" s="12" t="s">
        <v>65</v>
      </c>
      <c r="B22" s="13" t="s">
        <v>66</v>
      </c>
      <c r="C22" s="13" t="s">
        <v>66</v>
      </c>
      <c r="D22" s="13" t="s">
        <v>66</v>
      </c>
      <c r="E22" s="13" t="s">
        <v>66</v>
      </c>
      <c r="F22" s="13" t="s">
        <v>66</v>
      </c>
      <c r="G22" s="13" t="s">
        <v>66</v>
      </c>
      <c r="H22" s="13" t="s">
        <v>66</v>
      </c>
    </row>
    <row r="23" spans="1:8" ht="15.5" x14ac:dyDescent="0.35">
      <c r="A23" s="12" t="s">
        <v>67</v>
      </c>
      <c r="B23" s="13">
        <v>49</v>
      </c>
      <c r="C23" s="13">
        <v>6</v>
      </c>
      <c r="D23" s="13">
        <v>46</v>
      </c>
      <c r="E23" s="13">
        <v>6</v>
      </c>
      <c r="F23" s="13">
        <v>5</v>
      </c>
      <c r="G23" s="13">
        <v>2</v>
      </c>
      <c r="H23" s="13">
        <v>314</v>
      </c>
    </row>
    <row r="24" spans="1:8" ht="15.5" x14ac:dyDescent="0.35">
      <c r="A24" s="12" t="s">
        <v>68</v>
      </c>
      <c r="B24" s="13" t="s">
        <v>66</v>
      </c>
      <c r="C24" s="13" t="s">
        <v>66</v>
      </c>
      <c r="D24" s="13" t="s">
        <v>66</v>
      </c>
      <c r="E24" s="13" t="s">
        <v>66</v>
      </c>
      <c r="F24" s="13" t="s">
        <v>66</v>
      </c>
      <c r="G24" s="13" t="s">
        <v>66</v>
      </c>
      <c r="H24" s="13" t="s">
        <v>66</v>
      </c>
    </row>
    <row r="26" spans="1:8" ht="15.5" x14ac:dyDescent="0.35">
      <c r="A26" s="9" t="s">
        <v>69</v>
      </c>
    </row>
    <row r="27" spans="1:8" ht="31" x14ac:dyDescent="0.35">
      <c r="A27" s="10" t="s">
        <v>70</v>
      </c>
      <c r="B27" s="11" t="s">
        <v>40</v>
      </c>
      <c r="C27" s="11" t="s">
        <v>41</v>
      </c>
      <c r="D27" s="11" t="s">
        <v>42</v>
      </c>
      <c r="E27" s="11" t="s">
        <v>43</v>
      </c>
      <c r="F27" s="11" t="s">
        <v>44</v>
      </c>
      <c r="G27" s="11" t="s">
        <v>45</v>
      </c>
      <c r="H27" s="11" t="s">
        <v>46</v>
      </c>
    </row>
    <row r="28" spans="1:8" ht="31" x14ac:dyDescent="0.35">
      <c r="A28" s="2" t="s">
        <v>71</v>
      </c>
      <c r="B28" s="13">
        <v>52</v>
      </c>
      <c r="C28" s="13">
        <v>5</v>
      </c>
      <c r="D28" s="13">
        <v>43</v>
      </c>
      <c r="E28" s="13">
        <v>5</v>
      </c>
      <c r="F28" s="13">
        <v>4</v>
      </c>
      <c r="G28" s="13">
        <v>2</v>
      </c>
      <c r="H28" s="13">
        <v>362</v>
      </c>
    </row>
    <row r="29" spans="1:8" ht="15.5" x14ac:dyDescent="0.35">
      <c r="A29" s="2" t="s">
        <v>72</v>
      </c>
      <c r="B29" s="13">
        <v>55</v>
      </c>
      <c r="C29" s="13">
        <v>4</v>
      </c>
      <c r="D29" s="13">
        <v>41</v>
      </c>
      <c r="E29" s="13">
        <v>4</v>
      </c>
      <c r="F29" s="13">
        <v>3</v>
      </c>
      <c r="G29" s="13">
        <v>1</v>
      </c>
      <c r="H29" s="13">
        <v>642</v>
      </c>
    </row>
    <row r="30" spans="1:8" ht="15.5" x14ac:dyDescent="0.35">
      <c r="A30" s="2" t="s">
        <v>73</v>
      </c>
      <c r="B30" s="13">
        <v>48</v>
      </c>
      <c r="C30" s="13">
        <v>7</v>
      </c>
      <c r="D30" s="13">
        <v>46</v>
      </c>
      <c r="E30" s="13">
        <v>7</v>
      </c>
      <c r="F30" s="13">
        <v>6</v>
      </c>
      <c r="G30" s="13">
        <v>3</v>
      </c>
      <c r="H30" s="13">
        <v>209</v>
      </c>
    </row>
    <row r="32" spans="1:8" ht="15.5" x14ac:dyDescent="0.35">
      <c r="A32" s="9" t="s">
        <v>74</v>
      </c>
    </row>
    <row r="33" spans="1:8" ht="31" x14ac:dyDescent="0.35">
      <c r="A33" s="10" t="s">
        <v>75</v>
      </c>
      <c r="B33" s="11" t="s">
        <v>40</v>
      </c>
      <c r="C33" s="11" t="s">
        <v>41</v>
      </c>
      <c r="D33" s="11" t="s">
        <v>42</v>
      </c>
      <c r="E33" s="11" t="s">
        <v>43</v>
      </c>
      <c r="F33" s="11" t="s">
        <v>44</v>
      </c>
      <c r="G33" s="11" t="s">
        <v>45</v>
      </c>
      <c r="H33" s="11" t="s">
        <v>46</v>
      </c>
    </row>
    <row r="34" spans="1:8" ht="15.5" x14ac:dyDescent="0.35">
      <c r="A34" s="12" t="s">
        <v>76</v>
      </c>
      <c r="B34" s="13">
        <v>53</v>
      </c>
      <c r="C34" s="13">
        <v>6</v>
      </c>
      <c r="D34" s="13">
        <v>43</v>
      </c>
      <c r="E34" s="13">
        <v>6</v>
      </c>
      <c r="F34" s="13">
        <v>4</v>
      </c>
      <c r="G34" s="13">
        <v>2</v>
      </c>
      <c r="H34" s="13">
        <v>294</v>
      </c>
    </row>
    <row r="35" spans="1:8" ht="15.5" x14ac:dyDescent="0.35">
      <c r="A35" s="12" t="s">
        <v>77</v>
      </c>
      <c r="B35" s="13">
        <v>53</v>
      </c>
      <c r="C35" s="13">
        <v>3</v>
      </c>
      <c r="D35" s="13">
        <v>43</v>
      </c>
      <c r="E35" s="13">
        <v>3</v>
      </c>
      <c r="F35" s="13">
        <v>4</v>
      </c>
      <c r="G35" s="13">
        <v>1</v>
      </c>
      <c r="H35" s="13">
        <v>914</v>
      </c>
    </row>
    <row r="37" spans="1:8" ht="15.5" x14ac:dyDescent="0.35">
      <c r="A37" s="9" t="s">
        <v>78</v>
      </c>
    </row>
    <row r="38" spans="1:8" ht="31" x14ac:dyDescent="0.35">
      <c r="A38" s="10" t="s">
        <v>79</v>
      </c>
      <c r="B38" s="11" t="s">
        <v>40</v>
      </c>
      <c r="C38" s="11" t="s">
        <v>41</v>
      </c>
      <c r="D38" s="11" t="s">
        <v>42</v>
      </c>
      <c r="E38" s="11" t="s">
        <v>43</v>
      </c>
      <c r="F38" s="11" t="s">
        <v>44</v>
      </c>
      <c r="G38" s="11" t="s">
        <v>45</v>
      </c>
      <c r="H38" s="11" t="s">
        <v>46</v>
      </c>
    </row>
    <row r="39" spans="1:8" ht="15.5" x14ac:dyDescent="0.35">
      <c r="A39" s="12" t="s">
        <v>80</v>
      </c>
      <c r="B39" s="13">
        <v>53</v>
      </c>
      <c r="C39" s="13">
        <v>3</v>
      </c>
      <c r="D39" s="13">
        <v>43</v>
      </c>
      <c r="E39" s="13">
        <v>3</v>
      </c>
      <c r="F39" s="13">
        <v>4</v>
      </c>
      <c r="G39" s="13">
        <v>1</v>
      </c>
      <c r="H39" s="13">
        <v>1138</v>
      </c>
    </row>
    <row r="40" spans="1:8" ht="15.5" x14ac:dyDescent="0.35">
      <c r="A40" s="12" t="s">
        <v>81</v>
      </c>
      <c r="B40" s="13">
        <v>51</v>
      </c>
      <c r="C40" s="13">
        <v>11</v>
      </c>
      <c r="D40" s="13">
        <v>46</v>
      </c>
      <c r="E40" s="13">
        <v>11</v>
      </c>
      <c r="F40" s="13" t="s">
        <v>57</v>
      </c>
      <c r="G40" s="13" t="s">
        <v>57</v>
      </c>
      <c r="H40" s="13">
        <v>82</v>
      </c>
    </row>
    <row r="42" spans="1:8" ht="15.5" x14ac:dyDescent="0.35">
      <c r="A42" s="9" t="s">
        <v>82</v>
      </c>
    </row>
    <row r="43" spans="1:8" ht="31" x14ac:dyDescent="0.35">
      <c r="A43" s="10" t="s">
        <v>83</v>
      </c>
      <c r="B43" s="11" t="s">
        <v>40</v>
      </c>
      <c r="C43" s="11" t="s">
        <v>41</v>
      </c>
      <c r="D43" s="11" t="s">
        <v>42</v>
      </c>
      <c r="E43" s="11" t="s">
        <v>43</v>
      </c>
      <c r="F43" s="11" t="s">
        <v>44</v>
      </c>
      <c r="G43" s="11" t="s">
        <v>45</v>
      </c>
      <c r="H43" s="11" t="s">
        <v>46</v>
      </c>
    </row>
    <row r="44" spans="1:8" ht="15.5" x14ac:dyDescent="0.35">
      <c r="A44" s="12" t="s">
        <v>84</v>
      </c>
      <c r="B44" s="13">
        <v>55</v>
      </c>
      <c r="C44" s="13">
        <v>5</v>
      </c>
      <c r="D44" s="13">
        <v>41</v>
      </c>
      <c r="E44" s="13">
        <v>5</v>
      </c>
      <c r="F44" s="13">
        <v>4</v>
      </c>
      <c r="G44" s="13">
        <v>2</v>
      </c>
      <c r="H44" s="13">
        <v>436</v>
      </c>
    </row>
    <row r="45" spans="1:8" ht="15.5" x14ac:dyDescent="0.35">
      <c r="A45" s="12" t="s">
        <v>85</v>
      </c>
      <c r="B45" s="13">
        <v>52</v>
      </c>
      <c r="C45" s="13">
        <v>3</v>
      </c>
      <c r="D45" s="13">
        <v>43</v>
      </c>
      <c r="E45" s="13">
        <v>3</v>
      </c>
      <c r="F45" s="13">
        <v>5</v>
      </c>
      <c r="G45" s="13">
        <v>1</v>
      </c>
      <c r="H45" s="13">
        <v>803</v>
      </c>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
  <sheetViews>
    <sheetView workbookViewId="0"/>
  </sheetViews>
  <sheetFormatPr defaultColWidth="11.54296875" defaultRowHeight="14.5" x14ac:dyDescent="0.35"/>
  <cols>
    <col min="1" max="1" width="17.6328125" customWidth="1"/>
    <col min="2" max="2" width="29.6328125" customWidth="1"/>
    <col min="3" max="3" width="17.6328125" customWidth="1"/>
    <col min="4" max="4" width="34.6328125" customWidth="1"/>
    <col min="5" max="5" width="17.6328125" customWidth="1"/>
    <col min="6" max="6" width="36.6328125" customWidth="1"/>
    <col min="7" max="7" width="17.6328125" customWidth="1"/>
    <col min="8" max="8" width="19.6328125" customWidth="1"/>
    <col min="9" max="9" width="17.6328125" customWidth="1"/>
    <col min="10" max="10" width="21.6328125" customWidth="1"/>
  </cols>
  <sheetData>
    <row r="1" spans="1:10" ht="18" x14ac:dyDescent="0.4">
      <c r="A1" s="8" t="s">
        <v>86</v>
      </c>
    </row>
    <row r="2" spans="1:10" ht="15.5" x14ac:dyDescent="0.35">
      <c r="A2" s="6" t="s">
        <v>35</v>
      </c>
    </row>
    <row r="3" spans="1:10" ht="15.5" x14ac:dyDescent="0.35">
      <c r="A3" s="6" t="s">
        <v>36</v>
      </c>
    </row>
    <row r="4" spans="1:10" ht="15.5" x14ac:dyDescent="0.35">
      <c r="A4" s="6" t="s">
        <v>37</v>
      </c>
    </row>
    <row r="5" spans="1:10" ht="15.5" x14ac:dyDescent="0.35">
      <c r="A5" s="4" t="str">
        <f>HYPERLINK("#'Table_of_contents'!A7", "Return to table of contents")</f>
        <v>Return to table of contents</v>
      </c>
    </row>
    <row r="6" spans="1:10" ht="15.5" x14ac:dyDescent="0.35">
      <c r="A6" s="9" t="s">
        <v>87</v>
      </c>
    </row>
    <row r="7" spans="1:10" ht="62" x14ac:dyDescent="0.35">
      <c r="A7" s="10" t="s">
        <v>39</v>
      </c>
      <c r="B7" s="11" t="s">
        <v>88</v>
      </c>
      <c r="C7" s="11" t="s">
        <v>89</v>
      </c>
      <c r="D7" s="11" t="s">
        <v>90</v>
      </c>
      <c r="E7" s="11" t="s">
        <v>91</v>
      </c>
      <c r="F7" s="11" t="s">
        <v>92</v>
      </c>
      <c r="G7" s="11" t="s">
        <v>93</v>
      </c>
      <c r="H7" s="11" t="s">
        <v>44</v>
      </c>
      <c r="I7" s="11" t="s">
        <v>45</v>
      </c>
      <c r="J7" s="11" t="s">
        <v>46</v>
      </c>
    </row>
    <row r="8" spans="1:10" ht="15.5" x14ac:dyDescent="0.35">
      <c r="A8" s="12" t="s">
        <v>47</v>
      </c>
      <c r="B8" s="13">
        <v>81</v>
      </c>
      <c r="C8" s="13">
        <v>2</v>
      </c>
      <c r="D8" s="13">
        <v>10</v>
      </c>
      <c r="E8" s="13">
        <v>2</v>
      </c>
      <c r="F8" s="13">
        <v>4</v>
      </c>
      <c r="G8" s="13">
        <v>1</v>
      </c>
      <c r="H8" s="13">
        <v>5</v>
      </c>
      <c r="I8" s="13">
        <v>1</v>
      </c>
      <c r="J8" s="13">
        <v>1238</v>
      </c>
    </row>
  </sheetData>
  <pageMargins left="0.7" right="0.7" top="0.75" bottom="0.75" header="0.3" footer="0.3"/>
  <pageSetup paperSize="9" orientation="portrait" horizontalDpi="300" verticalDpi="300"/>
  <ignoredErrors>
    <ignoredError sqref="A8" numberStoredAsText="1"/>
  </ignoredErrors>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5"/>
  <sheetViews>
    <sheetView workbookViewId="0"/>
  </sheetViews>
  <sheetFormatPr defaultColWidth="11.54296875" defaultRowHeight="14.5" x14ac:dyDescent="0.35"/>
  <cols>
    <col min="1" max="1" width="50.6328125" customWidth="1"/>
    <col min="2" max="2" width="30.6328125" customWidth="1"/>
    <col min="3" max="3" width="17.6328125" customWidth="1"/>
    <col min="4" max="4" width="34.6328125" customWidth="1"/>
    <col min="5" max="5" width="17.6328125" customWidth="1"/>
    <col min="6" max="6" width="36.6328125" customWidth="1"/>
    <col min="7" max="7" width="17.6328125" customWidth="1"/>
    <col min="8" max="8" width="19.6328125" customWidth="1"/>
    <col min="9" max="9" width="17.6328125" customWidth="1"/>
    <col min="10" max="10" width="21.6328125" customWidth="1"/>
  </cols>
  <sheetData>
    <row r="1" spans="1:10" ht="18" x14ac:dyDescent="0.4">
      <c r="A1" s="8" t="s">
        <v>94</v>
      </c>
    </row>
    <row r="2" spans="1:10" ht="15.5" x14ac:dyDescent="0.35">
      <c r="A2" s="6" t="s">
        <v>49</v>
      </c>
    </row>
    <row r="3" spans="1:10" ht="15.5" x14ac:dyDescent="0.35">
      <c r="A3" s="6" t="s">
        <v>36</v>
      </c>
    </row>
    <row r="4" spans="1:10" ht="15.5" x14ac:dyDescent="0.35">
      <c r="A4" s="6" t="s">
        <v>37</v>
      </c>
    </row>
    <row r="5" spans="1:10" ht="15.5" x14ac:dyDescent="0.35">
      <c r="A5" s="4" t="str">
        <f>HYPERLINK("#'Table_of_contents'!A8", "Return to table of contents")</f>
        <v>Return to table of contents</v>
      </c>
    </row>
    <row r="6" spans="1:10" ht="15.5" x14ac:dyDescent="0.35">
      <c r="A6" s="9" t="s">
        <v>95</v>
      </c>
    </row>
    <row r="7" spans="1:10" ht="62" x14ac:dyDescent="0.35">
      <c r="A7" s="10" t="s">
        <v>51</v>
      </c>
      <c r="B7" s="11" t="s">
        <v>88</v>
      </c>
      <c r="C7" s="11" t="s">
        <v>89</v>
      </c>
      <c r="D7" s="11" t="s">
        <v>90</v>
      </c>
      <c r="E7" s="11" t="s">
        <v>91</v>
      </c>
      <c r="F7" s="11" t="s">
        <v>92</v>
      </c>
      <c r="G7" s="11" t="s">
        <v>93</v>
      </c>
      <c r="H7" s="11" t="s">
        <v>44</v>
      </c>
      <c r="I7" s="11" t="s">
        <v>45</v>
      </c>
      <c r="J7" s="11" t="s">
        <v>46</v>
      </c>
    </row>
    <row r="8" spans="1:10" ht="15.5" x14ac:dyDescent="0.35">
      <c r="A8" s="12" t="s">
        <v>52</v>
      </c>
      <c r="B8" s="13">
        <v>74</v>
      </c>
      <c r="C8" s="13">
        <v>4</v>
      </c>
      <c r="D8" s="13">
        <v>14</v>
      </c>
      <c r="E8" s="13">
        <v>3</v>
      </c>
      <c r="F8" s="13">
        <v>5</v>
      </c>
      <c r="G8" s="13">
        <v>2</v>
      </c>
      <c r="H8" s="13">
        <v>7</v>
      </c>
      <c r="I8" s="13">
        <v>2</v>
      </c>
      <c r="J8" s="13">
        <v>523</v>
      </c>
    </row>
    <row r="9" spans="1:10" ht="15.5" x14ac:dyDescent="0.35">
      <c r="A9" s="12" t="s">
        <v>53</v>
      </c>
      <c r="B9" s="13">
        <v>88</v>
      </c>
      <c r="C9" s="13">
        <v>2</v>
      </c>
      <c r="D9" s="13">
        <v>5</v>
      </c>
      <c r="E9" s="13">
        <v>2</v>
      </c>
      <c r="F9" s="13">
        <v>4</v>
      </c>
      <c r="G9" s="13">
        <v>1</v>
      </c>
      <c r="H9" s="13">
        <v>3</v>
      </c>
      <c r="I9" s="13">
        <v>1</v>
      </c>
      <c r="J9" s="13">
        <v>711</v>
      </c>
    </row>
    <row r="11" spans="1:10" ht="15.5" x14ac:dyDescent="0.35">
      <c r="A11" s="9" t="s">
        <v>96</v>
      </c>
    </row>
    <row r="12" spans="1:10" ht="62" x14ac:dyDescent="0.35">
      <c r="A12" s="10" t="s">
        <v>55</v>
      </c>
      <c r="B12" s="11" t="s">
        <v>88</v>
      </c>
      <c r="C12" s="11" t="s">
        <v>89</v>
      </c>
      <c r="D12" s="11" t="s">
        <v>90</v>
      </c>
      <c r="E12" s="11" t="s">
        <v>91</v>
      </c>
      <c r="F12" s="11" t="s">
        <v>92</v>
      </c>
      <c r="G12" s="11" t="s">
        <v>93</v>
      </c>
      <c r="H12" s="11" t="s">
        <v>44</v>
      </c>
      <c r="I12" s="11" t="s">
        <v>45</v>
      </c>
      <c r="J12" s="11" t="s">
        <v>46</v>
      </c>
    </row>
    <row r="13" spans="1:10" ht="15.5" x14ac:dyDescent="0.35">
      <c r="A13" s="12" t="s">
        <v>56</v>
      </c>
      <c r="B13" s="13">
        <v>94</v>
      </c>
      <c r="C13" s="13">
        <v>6</v>
      </c>
      <c r="D13" s="13" t="s">
        <v>57</v>
      </c>
      <c r="E13" s="13" t="s">
        <v>57</v>
      </c>
      <c r="F13" s="13" t="s">
        <v>57</v>
      </c>
      <c r="G13" s="13" t="s">
        <v>57</v>
      </c>
      <c r="H13" s="13" t="s">
        <v>57</v>
      </c>
      <c r="I13" s="13" t="s">
        <v>57</v>
      </c>
      <c r="J13" s="13">
        <v>64</v>
      </c>
    </row>
    <row r="14" spans="1:10" ht="15.5" x14ac:dyDescent="0.35">
      <c r="A14" s="12" t="s">
        <v>58</v>
      </c>
      <c r="B14" s="13">
        <v>86</v>
      </c>
      <c r="C14" s="13">
        <v>3</v>
      </c>
      <c r="D14" s="13">
        <v>7</v>
      </c>
      <c r="E14" s="13">
        <v>2</v>
      </c>
      <c r="F14" s="13">
        <v>2</v>
      </c>
      <c r="G14" s="13">
        <v>1</v>
      </c>
      <c r="H14" s="13">
        <v>5</v>
      </c>
      <c r="I14" s="13">
        <v>2</v>
      </c>
      <c r="J14" s="13">
        <v>424</v>
      </c>
    </row>
    <row r="15" spans="1:10" ht="15.5" x14ac:dyDescent="0.35">
      <c r="A15" s="12" t="s">
        <v>59</v>
      </c>
      <c r="B15" s="13">
        <v>81</v>
      </c>
      <c r="C15" s="13">
        <v>4</v>
      </c>
      <c r="D15" s="13">
        <v>11</v>
      </c>
      <c r="E15" s="13">
        <v>3</v>
      </c>
      <c r="F15" s="13">
        <v>5</v>
      </c>
      <c r="G15" s="13">
        <v>2</v>
      </c>
      <c r="H15" s="13">
        <v>3</v>
      </c>
      <c r="I15" s="13">
        <v>2</v>
      </c>
      <c r="J15" s="13">
        <v>438</v>
      </c>
    </row>
    <row r="16" spans="1:10" ht="15.5" x14ac:dyDescent="0.35">
      <c r="A16" s="12" t="s">
        <v>60</v>
      </c>
      <c r="B16" s="13">
        <v>69</v>
      </c>
      <c r="C16" s="13">
        <v>5</v>
      </c>
      <c r="D16" s="13">
        <v>16</v>
      </c>
      <c r="E16" s="13">
        <v>4</v>
      </c>
      <c r="F16" s="13">
        <v>7</v>
      </c>
      <c r="G16" s="13">
        <v>3</v>
      </c>
      <c r="H16" s="13">
        <v>8</v>
      </c>
      <c r="I16" s="13">
        <v>3</v>
      </c>
      <c r="J16" s="13">
        <v>309</v>
      </c>
    </row>
    <row r="18" spans="1:10" ht="15.5" x14ac:dyDescent="0.35">
      <c r="A18" s="9" t="s">
        <v>97</v>
      </c>
    </row>
    <row r="19" spans="1:10" ht="62" x14ac:dyDescent="0.35">
      <c r="A19" s="10" t="s">
        <v>62</v>
      </c>
      <c r="B19" s="11" t="s">
        <v>88</v>
      </c>
      <c r="C19" s="11" t="s">
        <v>89</v>
      </c>
      <c r="D19" s="11" t="s">
        <v>90</v>
      </c>
      <c r="E19" s="11" t="s">
        <v>91</v>
      </c>
      <c r="F19" s="11" t="s">
        <v>92</v>
      </c>
      <c r="G19" s="11" t="s">
        <v>93</v>
      </c>
      <c r="H19" s="11" t="s">
        <v>44</v>
      </c>
      <c r="I19" s="11" t="s">
        <v>45</v>
      </c>
      <c r="J19" s="11" t="s">
        <v>46</v>
      </c>
    </row>
    <row r="20" spans="1:10" ht="15.5" x14ac:dyDescent="0.35">
      <c r="A20" s="12" t="s">
        <v>63</v>
      </c>
      <c r="B20" s="13">
        <v>85</v>
      </c>
      <c r="C20" s="13">
        <v>4</v>
      </c>
      <c r="D20" s="13">
        <v>7</v>
      </c>
      <c r="E20" s="13">
        <v>3</v>
      </c>
      <c r="F20" s="13">
        <v>3</v>
      </c>
      <c r="G20" s="13">
        <v>2</v>
      </c>
      <c r="H20" s="13">
        <v>5</v>
      </c>
      <c r="I20" s="13">
        <v>2</v>
      </c>
      <c r="J20" s="13">
        <v>373</v>
      </c>
    </row>
    <row r="21" spans="1:10" ht="15.5" x14ac:dyDescent="0.35">
      <c r="A21" s="12" t="s">
        <v>64</v>
      </c>
      <c r="B21" s="13">
        <v>74</v>
      </c>
      <c r="C21" s="13">
        <v>4</v>
      </c>
      <c r="D21" s="13">
        <v>13</v>
      </c>
      <c r="E21" s="13">
        <v>3</v>
      </c>
      <c r="F21" s="13">
        <v>7</v>
      </c>
      <c r="G21" s="13">
        <v>2</v>
      </c>
      <c r="H21" s="13">
        <v>6</v>
      </c>
      <c r="I21" s="13">
        <v>2</v>
      </c>
      <c r="J21" s="13">
        <v>484</v>
      </c>
    </row>
    <row r="22" spans="1:10" ht="15.5" x14ac:dyDescent="0.35">
      <c r="A22" s="12" t="s">
        <v>65</v>
      </c>
      <c r="B22" s="13" t="s">
        <v>66</v>
      </c>
      <c r="C22" s="13" t="s">
        <v>66</v>
      </c>
      <c r="D22" s="13" t="s">
        <v>66</v>
      </c>
      <c r="E22" s="13" t="s">
        <v>66</v>
      </c>
      <c r="F22" s="13" t="s">
        <v>66</v>
      </c>
      <c r="G22" s="13" t="s">
        <v>66</v>
      </c>
      <c r="H22" s="13" t="s">
        <v>66</v>
      </c>
      <c r="I22" s="13" t="s">
        <v>66</v>
      </c>
      <c r="J22" s="13" t="s">
        <v>66</v>
      </c>
    </row>
    <row r="23" spans="1:10" ht="15.5" x14ac:dyDescent="0.35">
      <c r="A23" s="12" t="s">
        <v>67</v>
      </c>
      <c r="B23" s="13">
        <v>86</v>
      </c>
      <c r="C23" s="13">
        <v>4</v>
      </c>
      <c r="D23" s="13">
        <v>9</v>
      </c>
      <c r="E23" s="13">
        <v>3</v>
      </c>
      <c r="F23" s="13">
        <v>2</v>
      </c>
      <c r="G23" s="13">
        <v>2</v>
      </c>
      <c r="H23" s="13">
        <v>4</v>
      </c>
      <c r="I23" s="13">
        <v>2</v>
      </c>
      <c r="J23" s="13">
        <v>314</v>
      </c>
    </row>
    <row r="24" spans="1:10" ht="15.5" x14ac:dyDescent="0.35">
      <c r="A24" s="12" t="s">
        <v>68</v>
      </c>
      <c r="B24" s="13" t="s">
        <v>66</v>
      </c>
      <c r="C24" s="13" t="s">
        <v>66</v>
      </c>
      <c r="D24" s="13" t="s">
        <v>66</v>
      </c>
      <c r="E24" s="13" t="s">
        <v>66</v>
      </c>
      <c r="F24" s="13" t="s">
        <v>66</v>
      </c>
      <c r="G24" s="13" t="s">
        <v>66</v>
      </c>
      <c r="H24" s="13" t="s">
        <v>66</v>
      </c>
      <c r="I24" s="13" t="s">
        <v>66</v>
      </c>
      <c r="J24" s="13" t="s">
        <v>66</v>
      </c>
    </row>
    <row r="26" spans="1:10" ht="15.5" x14ac:dyDescent="0.35">
      <c r="A26" s="9" t="s">
        <v>98</v>
      </c>
    </row>
    <row r="27" spans="1:10" ht="62" x14ac:dyDescent="0.35">
      <c r="A27" s="10" t="s">
        <v>70</v>
      </c>
      <c r="B27" s="11" t="s">
        <v>88</v>
      </c>
      <c r="C27" s="11" t="s">
        <v>89</v>
      </c>
      <c r="D27" s="11" t="s">
        <v>90</v>
      </c>
      <c r="E27" s="11" t="s">
        <v>91</v>
      </c>
      <c r="F27" s="11" t="s">
        <v>92</v>
      </c>
      <c r="G27" s="11" t="s">
        <v>93</v>
      </c>
      <c r="H27" s="11" t="s">
        <v>44</v>
      </c>
      <c r="I27" s="11" t="s">
        <v>45</v>
      </c>
      <c r="J27" s="11" t="s">
        <v>46</v>
      </c>
    </row>
    <row r="28" spans="1:10" ht="31" x14ac:dyDescent="0.35">
      <c r="A28" s="2" t="s">
        <v>71</v>
      </c>
      <c r="B28" s="13">
        <v>87</v>
      </c>
      <c r="C28" s="13">
        <v>3</v>
      </c>
      <c r="D28" s="13">
        <v>6</v>
      </c>
      <c r="E28" s="13">
        <v>3</v>
      </c>
      <c r="F28" s="13">
        <v>3</v>
      </c>
      <c r="G28" s="13">
        <v>2</v>
      </c>
      <c r="H28" s="13">
        <v>4</v>
      </c>
      <c r="I28" s="13">
        <v>2</v>
      </c>
      <c r="J28" s="13">
        <v>360</v>
      </c>
    </row>
    <row r="29" spans="1:10" ht="15.5" x14ac:dyDescent="0.35">
      <c r="A29" s="2" t="s">
        <v>72</v>
      </c>
      <c r="B29" s="13">
        <v>79</v>
      </c>
      <c r="C29" s="13">
        <v>3</v>
      </c>
      <c r="D29" s="13">
        <v>11</v>
      </c>
      <c r="E29" s="13">
        <v>2</v>
      </c>
      <c r="F29" s="13">
        <v>4</v>
      </c>
      <c r="G29" s="13">
        <v>2</v>
      </c>
      <c r="H29" s="13">
        <v>5</v>
      </c>
      <c r="I29" s="13">
        <v>2</v>
      </c>
      <c r="J29" s="13">
        <v>644</v>
      </c>
    </row>
    <row r="30" spans="1:10" ht="15.5" x14ac:dyDescent="0.35">
      <c r="A30" s="2" t="s">
        <v>73</v>
      </c>
      <c r="B30" s="13">
        <v>76</v>
      </c>
      <c r="C30" s="13">
        <v>6</v>
      </c>
      <c r="D30" s="13">
        <v>14</v>
      </c>
      <c r="E30" s="13">
        <v>5</v>
      </c>
      <c r="F30" s="13">
        <v>5</v>
      </c>
      <c r="G30" s="13">
        <v>3</v>
      </c>
      <c r="H30" s="13">
        <v>5</v>
      </c>
      <c r="I30" s="13">
        <v>3</v>
      </c>
      <c r="J30" s="13">
        <v>208</v>
      </c>
    </row>
    <row r="32" spans="1:10" ht="15.5" x14ac:dyDescent="0.35">
      <c r="A32" s="9" t="s">
        <v>99</v>
      </c>
    </row>
    <row r="33" spans="1:10" ht="62" x14ac:dyDescent="0.35">
      <c r="A33" s="10" t="s">
        <v>75</v>
      </c>
      <c r="B33" s="11" t="s">
        <v>88</v>
      </c>
      <c r="C33" s="11" t="s">
        <v>89</v>
      </c>
      <c r="D33" s="11" t="s">
        <v>90</v>
      </c>
      <c r="E33" s="11" t="s">
        <v>91</v>
      </c>
      <c r="F33" s="11" t="s">
        <v>92</v>
      </c>
      <c r="G33" s="11" t="s">
        <v>93</v>
      </c>
      <c r="H33" s="11" t="s">
        <v>44</v>
      </c>
      <c r="I33" s="11" t="s">
        <v>45</v>
      </c>
      <c r="J33" s="11" t="s">
        <v>46</v>
      </c>
    </row>
    <row r="34" spans="1:10" ht="15.5" x14ac:dyDescent="0.35">
      <c r="A34" s="12" t="s">
        <v>76</v>
      </c>
      <c r="B34" s="13">
        <v>84</v>
      </c>
      <c r="C34" s="13">
        <v>4</v>
      </c>
      <c r="D34" s="13">
        <v>8</v>
      </c>
      <c r="E34" s="13">
        <v>3</v>
      </c>
      <c r="F34" s="13">
        <v>4</v>
      </c>
      <c r="G34" s="13">
        <v>2</v>
      </c>
      <c r="H34" s="13">
        <v>4</v>
      </c>
      <c r="I34" s="13">
        <v>2</v>
      </c>
      <c r="J34" s="13">
        <v>292</v>
      </c>
    </row>
    <row r="35" spans="1:10" ht="15.5" x14ac:dyDescent="0.35">
      <c r="A35" s="12" t="s">
        <v>77</v>
      </c>
      <c r="B35" s="13">
        <v>81</v>
      </c>
      <c r="C35" s="13">
        <v>3</v>
      </c>
      <c r="D35" s="13">
        <v>10</v>
      </c>
      <c r="E35" s="13">
        <v>2</v>
      </c>
      <c r="F35" s="13">
        <v>4</v>
      </c>
      <c r="G35" s="13">
        <v>1</v>
      </c>
      <c r="H35" s="13">
        <v>5</v>
      </c>
      <c r="I35" s="13">
        <v>1</v>
      </c>
      <c r="J35" s="13">
        <v>916</v>
      </c>
    </row>
    <row r="37" spans="1:10" ht="15.5" x14ac:dyDescent="0.35">
      <c r="A37" s="9" t="s">
        <v>100</v>
      </c>
    </row>
    <row r="38" spans="1:10" ht="62" x14ac:dyDescent="0.35">
      <c r="A38" s="10" t="s">
        <v>79</v>
      </c>
      <c r="B38" s="11" t="s">
        <v>88</v>
      </c>
      <c r="C38" s="11" t="s">
        <v>89</v>
      </c>
      <c r="D38" s="11" t="s">
        <v>90</v>
      </c>
      <c r="E38" s="11" t="s">
        <v>91</v>
      </c>
      <c r="F38" s="11" t="s">
        <v>92</v>
      </c>
      <c r="G38" s="11" t="s">
        <v>93</v>
      </c>
      <c r="H38" s="11" t="s">
        <v>44</v>
      </c>
      <c r="I38" s="11" t="s">
        <v>45</v>
      </c>
      <c r="J38" s="11" t="s">
        <v>46</v>
      </c>
    </row>
    <row r="39" spans="1:10" ht="15.5" x14ac:dyDescent="0.35">
      <c r="A39" s="12" t="s">
        <v>80</v>
      </c>
      <c r="B39" s="13">
        <v>80</v>
      </c>
      <c r="C39" s="13">
        <v>2</v>
      </c>
      <c r="D39" s="13">
        <v>10</v>
      </c>
      <c r="E39" s="13">
        <v>2</v>
      </c>
      <c r="F39" s="13">
        <v>4</v>
      </c>
      <c r="G39" s="13">
        <v>1</v>
      </c>
      <c r="H39" s="13">
        <v>5</v>
      </c>
      <c r="I39" s="13">
        <v>1</v>
      </c>
      <c r="J39" s="13">
        <v>1136</v>
      </c>
    </row>
    <row r="40" spans="1:10" ht="15.5" x14ac:dyDescent="0.35">
      <c r="A40" s="12" t="s">
        <v>81</v>
      </c>
      <c r="B40" s="13">
        <v>89</v>
      </c>
      <c r="C40" s="13">
        <v>7</v>
      </c>
      <c r="D40" s="13">
        <v>5</v>
      </c>
      <c r="E40" s="13">
        <v>5</v>
      </c>
      <c r="F40" s="13" t="s">
        <v>57</v>
      </c>
      <c r="G40" s="13" t="s">
        <v>57</v>
      </c>
      <c r="H40" s="13" t="s">
        <v>57</v>
      </c>
      <c r="I40" s="13" t="s">
        <v>57</v>
      </c>
      <c r="J40" s="13">
        <v>82</v>
      </c>
    </row>
    <row r="42" spans="1:10" ht="15.5" x14ac:dyDescent="0.35">
      <c r="A42" s="9" t="s">
        <v>101</v>
      </c>
    </row>
    <row r="43" spans="1:10" ht="62" x14ac:dyDescent="0.35">
      <c r="A43" s="10" t="s">
        <v>83</v>
      </c>
      <c r="B43" s="11" t="s">
        <v>88</v>
      </c>
      <c r="C43" s="11" t="s">
        <v>89</v>
      </c>
      <c r="D43" s="11" t="s">
        <v>90</v>
      </c>
      <c r="E43" s="11" t="s">
        <v>91</v>
      </c>
      <c r="F43" s="11" t="s">
        <v>92</v>
      </c>
      <c r="G43" s="11" t="s">
        <v>93</v>
      </c>
      <c r="H43" s="11" t="s">
        <v>44</v>
      </c>
      <c r="I43" s="11" t="s">
        <v>45</v>
      </c>
      <c r="J43" s="11" t="s">
        <v>46</v>
      </c>
    </row>
    <row r="44" spans="1:10" ht="15.5" x14ac:dyDescent="0.35">
      <c r="A44" s="12" t="s">
        <v>84</v>
      </c>
      <c r="B44" s="13">
        <v>80</v>
      </c>
      <c r="C44" s="13">
        <v>4</v>
      </c>
      <c r="D44" s="13">
        <v>10</v>
      </c>
      <c r="E44" s="13">
        <v>3</v>
      </c>
      <c r="F44" s="13">
        <v>5</v>
      </c>
      <c r="G44" s="13">
        <v>2</v>
      </c>
      <c r="H44" s="13">
        <v>6</v>
      </c>
      <c r="I44" s="13">
        <v>2</v>
      </c>
      <c r="J44" s="13">
        <v>437</v>
      </c>
    </row>
    <row r="45" spans="1:10" ht="15.5" x14ac:dyDescent="0.35">
      <c r="A45" s="12" t="s">
        <v>85</v>
      </c>
      <c r="B45" s="13">
        <v>82</v>
      </c>
      <c r="C45" s="13">
        <v>3</v>
      </c>
      <c r="D45" s="13">
        <v>10</v>
      </c>
      <c r="E45" s="13">
        <v>2</v>
      </c>
      <c r="F45" s="13">
        <v>4</v>
      </c>
      <c r="G45" s="13">
        <v>1</v>
      </c>
      <c r="H45" s="13">
        <v>5</v>
      </c>
      <c r="I45" s="13">
        <v>1</v>
      </c>
      <c r="J45" s="13">
        <v>801</v>
      </c>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
  <sheetViews>
    <sheetView workbookViewId="0"/>
  </sheetViews>
  <sheetFormatPr defaultColWidth="11.54296875" defaultRowHeight="14.5" x14ac:dyDescent="0.35"/>
  <cols>
    <col min="1" max="1" width="17.6328125" customWidth="1"/>
    <col min="2" max="2" width="29.6328125" customWidth="1"/>
    <col min="3" max="3" width="17.6328125" customWidth="1"/>
    <col min="4" max="4" width="34.6328125" customWidth="1"/>
    <col min="5" max="5" width="17.6328125" customWidth="1"/>
    <col min="6" max="6" width="36.6328125" customWidth="1"/>
    <col min="7" max="7" width="17.6328125" customWidth="1"/>
    <col min="8" max="8" width="19.6328125" customWidth="1"/>
    <col min="9" max="9" width="17.6328125" customWidth="1"/>
    <col min="10" max="10" width="21.6328125" customWidth="1"/>
  </cols>
  <sheetData>
    <row r="1" spans="1:10" ht="18" x14ac:dyDescent="0.4">
      <c r="A1" s="8" t="s">
        <v>102</v>
      </c>
    </row>
    <row r="2" spans="1:10" ht="15.5" x14ac:dyDescent="0.35">
      <c r="A2" s="6" t="s">
        <v>35</v>
      </c>
    </row>
    <row r="3" spans="1:10" ht="15.5" x14ac:dyDescent="0.35">
      <c r="A3" s="6" t="s">
        <v>36</v>
      </c>
    </row>
    <row r="4" spans="1:10" ht="15.5" x14ac:dyDescent="0.35">
      <c r="A4" s="6" t="s">
        <v>37</v>
      </c>
    </row>
    <row r="5" spans="1:10" ht="15.5" x14ac:dyDescent="0.35">
      <c r="A5" s="4" t="str">
        <f>HYPERLINK("#'Table_of_contents'!A9", "Return to table of contents")</f>
        <v>Return to table of contents</v>
      </c>
    </row>
    <row r="6" spans="1:10" ht="15.5" x14ac:dyDescent="0.35">
      <c r="A6" s="9" t="s">
        <v>103</v>
      </c>
    </row>
    <row r="7" spans="1:10" ht="62" x14ac:dyDescent="0.35">
      <c r="A7" s="10" t="s">
        <v>39</v>
      </c>
      <c r="B7" s="11" t="s">
        <v>88</v>
      </c>
      <c r="C7" s="11" t="s">
        <v>89</v>
      </c>
      <c r="D7" s="11" t="s">
        <v>90</v>
      </c>
      <c r="E7" s="11" t="s">
        <v>91</v>
      </c>
      <c r="F7" s="11" t="s">
        <v>92</v>
      </c>
      <c r="G7" s="11" t="s">
        <v>93</v>
      </c>
      <c r="H7" s="11" t="s">
        <v>44</v>
      </c>
      <c r="I7" s="11" t="s">
        <v>45</v>
      </c>
      <c r="J7" s="11" t="s">
        <v>46</v>
      </c>
    </row>
    <row r="8" spans="1:10" ht="15.5" x14ac:dyDescent="0.35">
      <c r="A8" s="12" t="s">
        <v>47</v>
      </c>
      <c r="B8" s="13">
        <v>63</v>
      </c>
      <c r="C8" s="13">
        <v>3</v>
      </c>
      <c r="D8" s="13">
        <v>19</v>
      </c>
      <c r="E8" s="13">
        <v>2</v>
      </c>
      <c r="F8" s="13">
        <v>12</v>
      </c>
      <c r="G8" s="13">
        <v>2</v>
      </c>
      <c r="H8" s="13">
        <v>6</v>
      </c>
      <c r="I8" s="13">
        <v>1</v>
      </c>
      <c r="J8" s="13">
        <v>1238</v>
      </c>
    </row>
  </sheetData>
  <pageMargins left="0.7" right="0.7" top="0.75" bottom="0.75" header="0.3" footer="0.3"/>
  <pageSetup paperSize="9" orientation="portrait" horizontalDpi="300" verticalDpi="300"/>
  <ignoredErrors>
    <ignoredError sqref="A8" numberStoredAsText="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workbookViewId="0"/>
  </sheetViews>
  <sheetFormatPr defaultColWidth="11.54296875" defaultRowHeight="14.5" x14ac:dyDescent="0.35"/>
  <cols>
    <col min="1" max="1" width="50.6328125" customWidth="1"/>
    <col min="2" max="2" width="30.6328125" customWidth="1"/>
    <col min="3" max="3" width="17.6328125" customWidth="1"/>
    <col min="4" max="4" width="34.6328125" customWidth="1"/>
    <col min="5" max="5" width="17.6328125" customWidth="1"/>
    <col min="6" max="6" width="36.6328125" customWidth="1"/>
    <col min="7" max="7" width="17.6328125" customWidth="1"/>
    <col min="8" max="8" width="19.6328125" customWidth="1"/>
    <col min="9" max="9" width="17.6328125" customWidth="1"/>
    <col min="10" max="10" width="21.6328125" customWidth="1"/>
  </cols>
  <sheetData>
    <row r="1" spans="1:10" ht="18" x14ac:dyDescent="0.4">
      <c r="A1" s="8" t="s">
        <v>104</v>
      </c>
    </row>
    <row r="2" spans="1:10" ht="15.5" x14ac:dyDescent="0.35">
      <c r="A2" s="6" t="s">
        <v>49</v>
      </c>
    </row>
    <row r="3" spans="1:10" ht="15.5" x14ac:dyDescent="0.35">
      <c r="A3" s="6" t="s">
        <v>36</v>
      </c>
    </row>
    <row r="4" spans="1:10" ht="15.5" x14ac:dyDescent="0.35">
      <c r="A4" s="6" t="s">
        <v>37</v>
      </c>
    </row>
    <row r="5" spans="1:10" ht="15.5" x14ac:dyDescent="0.35">
      <c r="A5" s="4" t="str">
        <f>HYPERLINK("#'Table_of_contents'!A10", "Return to table of contents")</f>
        <v>Return to table of contents</v>
      </c>
    </row>
    <row r="6" spans="1:10" ht="15.5" x14ac:dyDescent="0.35">
      <c r="A6" s="9" t="s">
        <v>105</v>
      </c>
    </row>
    <row r="7" spans="1:10" ht="62" x14ac:dyDescent="0.35">
      <c r="A7" s="10" t="s">
        <v>51</v>
      </c>
      <c r="B7" s="11" t="s">
        <v>88</v>
      </c>
      <c r="C7" s="11" t="s">
        <v>89</v>
      </c>
      <c r="D7" s="11" t="s">
        <v>90</v>
      </c>
      <c r="E7" s="11" t="s">
        <v>91</v>
      </c>
      <c r="F7" s="11" t="s">
        <v>92</v>
      </c>
      <c r="G7" s="11" t="s">
        <v>93</v>
      </c>
      <c r="H7" s="11" t="s">
        <v>44</v>
      </c>
      <c r="I7" s="11" t="s">
        <v>45</v>
      </c>
      <c r="J7" s="11" t="s">
        <v>46</v>
      </c>
    </row>
    <row r="8" spans="1:10" ht="15.5" x14ac:dyDescent="0.35">
      <c r="A8" s="12" t="s">
        <v>52</v>
      </c>
      <c r="B8" s="13">
        <v>59</v>
      </c>
      <c r="C8" s="13">
        <v>4</v>
      </c>
      <c r="D8" s="13">
        <v>21</v>
      </c>
      <c r="E8" s="13">
        <v>4</v>
      </c>
      <c r="F8" s="13">
        <v>12</v>
      </c>
      <c r="G8" s="13">
        <v>3</v>
      </c>
      <c r="H8" s="13">
        <v>8</v>
      </c>
      <c r="I8" s="13">
        <v>2</v>
      </c>
      <c r="J8" s="13">
        <v>523</v>
      </c>
    </row>
    <row r="9" spans="1:10" ht="15.5" x14ac:dyDescent="0.35">
      <c r="A9" s="12" t="s">
        <v>53</v>
      </c>
      <c r="B9" s="13">
        <v>66</v>
      </c>
      <c r="C9" s="13">
        <v>3</v>
      </c>
      <c r="D9" s="13">
        <v>17</v>
      </c>
      <c r="E9" s="13">
        <v>3</v>
      </c>
      <c r="F9" s="13">
        <v>13</v>
      </c>
      <c r="G9" s="13">
        <v>2</v>
      </c>
      <c r="H9" s="13">
        <v>4</v>
      </c>
      <c r="I9" s="13">
        <v>1</v>
      </c>
      <c r="J9" s="13">
        <v>711</v>
      </c>
    </row>
    <row r="11" spans="1:10" ht="15.5" x14ac:dyDescent="0.35">
      <c r="A11" s="9" t="s">
        <v>106</v>
      </c>
    </row>
    <row r="12" spans="1:10" ht="62" x14ac:dyDescent="0.35">
      <c r="A12" s="10" t="s">
        <v>55</v>
      </c>
      <c r="B12" s="11" t="s">
        <v>88</v>
      </c>
      <c r="C12" s="11" t="s">
        <v>89</v>
      </c>
      <c r="D12" s="11" t="s">
        <v>90</v>
      </c>
      <c r="E12" s="11" t="s">
        <v>91</v>
      </c>
      <c r="F12" s="11" t="s">
        <v>92</v>
      </c>
      <c r="G12" s="11" t="s">
        <v>93</v>
      </c>
      <c r="H12" s="11" t="s">
        <v>44</v>
      </c>
      <c r="I12" s="11" t="s">
        <v>45</v>
      </c>
      <c r="J12" s="11" t="s">
        <v>46</v>
      </c>
    </row>
    <row r="13" spans="1:10" ht="15.5" x14ac:dyDescent="0.35">
      <c r="A13" s="12" t="s">
        <v>56</v>
      </c>
      <c r="B13" s="13">
        <v>74</v>
      </c>
      <c r="C13" s="13">
        <v>11</v>
      </c>
      <c r="D13" s="13">
        <v>11</v>
      </c>
      <c r="E13" s="13">
        <v>8</v>
      </c>
      <c r="F13" s="13">
        <v>12</v>
      </c>
      <c r="G13" s="13">
        <v>8</v>
      </c>
      <c r="H13" s="13" t="s">
        <v>57</v>
      </c>
      <c r="I13" s="13" t="s">
        <v>57</v>
      </c>
      <c r="J13" s="13">
        <v>64</v>
      </c>
    </row>
    <row r="14" spans="1:10" ht="15.5" x14ac:dyDescent="0.35">
      <c r="A14" s="12" t="s">
        <v>58</v>
      </c>
      <c r="B14" s="13">
        <v>68</v>
      </c>
      <c r="C14" s="13">
        <v>4</v>
      </c>
      <c r="D14" s="13">
        <v>13</v>
      </c>
      <c r="E14" s="13">
        <v>3</v>
      </c>
      <c r="F14" s="13">
        <v>12</v>
      </c>
      <c r="G14" s="13">
        <v>3</v>
      </c>
      <c r="H14" s="13">
        <v>6</v>
      </c>
      <c r="I14" s="13">
        <v>2</v>
      </c>
      <c r="J14" s="13">
        <v>423</v>
      </c>
    </row>
    <row r="15" spans="1:10" ht="15.5" x14ac:dyDescent="0.35">
      <c r="A15" s="12" t="s">
        <v>59</v>
      </c>
      <c r="B15" s="13">
        <v>61</v>
      </c>
      <c r="C15" s="13">
        <v>5</v>
      </c>
      <c r="D15" s="13">
        <v>21</v>
      </c>
      <c r="E15" s="13">
        <v>4</v>
      </c>
      <c r="F15" s="13">
        <v>12</v>
      </c>
      <c r="G15" s="13">
        <v>3</v>
      </c>
      <c r="H15" s="13">
        <v>5</v>
      </c>
      <c r="I15" s="13">
        <v>2</v>
      </c>
      <c r="J15" s="13">
        <v>438</v>
      </c>
    </row>
    <row r="16" spans="1:10" ht="15.5" x14ac:dyDescent="0.35">
      <c r="A16" s="12" t="s">
        <v>60</v>
      </c>
      <c r="B16" s="13">
        <v>51</v>
      </c>
      <c r="C16" s="13">
        <v>6</v>
      </c>
      <c r="D16" s="13">
        <v>28</v>
      </c>
      <c r="E16" s="13">
        <v>5</v>
      </c>
      <c r="F16" s="13">
        <v>13</v>
      </c>
      <c r="G16" s="13">
        <v>4</v>
      </c>
      <c r="H16" s="13">
        <v>8</v>
      </c>
      <c r="I16" s="13">
        <v>3</v>
      </c>
      <c r="J16" s="13">
        <v>310</v>
      </c>
    </row>
    <row r="18" spans="1:10" ht="15.5" x14ac:dyDescent="0.35">
      <c r="A18" s="9" t="s">
        <v>107</v>
      </c>
    </row>
    <row r="19" spans="1:10" ht="62" x14ac:dyDescent="0.35">
      <c r="A19" s="10" t="s">
        <v>62</v>
      </c>
      <c r="B19" s="11" t="s">
        <v>88</v>
      </c>
      <c r="C19" s="11" t="s">
        <v>89</v>
      </c>
      <c r="D19" s="11" t="s">
        <v>90</v>
      </c>
      <c r="E19" s="11" t="s">
        <v>91</v>
      </c>
      <c r="F19" s="11" t="s">
        <v>92</v>
      </c>
      <c r="G19" s="11" t="s">
        <v>93</v>
      </c>
      <c r="H19" s="11" t="s">
        <v>44</v>
      </c>
      <c r="I19" s="11" t="s">
        <v>45</v>
      </c>
      <c r="J19" s="11" t="s">
        <v>46</v>
      </c>
    </row>
    <row r="20" spans="1:10" ht="15.5" x14ac:dyDescent="0.35">
      <c r="A20" s="12" t="s">
        <v>63</v>
      </c>
      <c r="B20" s="13">
        <v>68</v>
      </c>
      <c r="C20" s="13">
        <v>5</v>
      </c>
      <c r="D20" s="13">
        <v>16</v>
      </c>
      <c r="E20" s="13">
        <v>4</v>
      </c>
      <c r="F20" s="13">
        <v>10</v>
      </c>
      <c r="G20" s="13">
        <v>3</v>
      </c>
      <c r="H20" s="13">
        <v>6</v>
      </c>
      <c r="I20" s="13">
        <v>2</v>
      </c>
      <c r="J20" s="13">
        <v>374</v>
      </c>
    </row>
    <row r="21" spans="1:10" ht="15.5" x14ac:dyDescent="0.35">
      <c r="A21" s="12" t="s">
        <v>64</v>
      </c>
      <c r="B21" s="13">
        <v>56</v>
      </c>
      <c r="C21" s="13">
        <v>4</v>
      </c>
      <c r="D21" s="13">
        <v>23</v>
      </c>
      <c r="E21" s="13">
        <v>4</v>
      </c>
      <c r="F21" s="13">
        <v>14</v>
      </c>
      <c r="G21" s="13">
        <v>3</v>
      </c>
      <c r="H21" s="13">
        <v>8</v>
      </c>
      <c r="I21" s="13">
        <v>2</v>
      </c>
      <c r="J21" s="13">
        <v>484</v>
      </c>
    </row>
    <row r="22" spans="1:10" ht="15.5" x14ac:dyDescent="0.35">
      <c r="A22" s="12" t="s">
        <v>65</v>
      </c>
      <c r="B22" s="13" t="s">
        <v>66</v>
      </c>
      <c r="C22" s="13" t="s">
        <v>66</v>
      </c>
      <c r="D22" s="13" t="s">
        <v>66</v>
      </c>
      <c r="E22" s="13" t="s">
        <v>66</v>
      </c>
      <c r="F22" s="13" t="s">
        <v>66</v>
      </c>
      <c r="G22" s="13" t="s">
        <v>66</v>
      </c>
      <c r="H22" s="13" t="s">
        <v>66</v>
      </c>
      <c r="I22" s="13" t="s">
        <v>66</v>
      </c>
      <c r="J22" s="13" t="s">
        <v>66</v>
      </c>
    </row>
    <row r="23" spans="1:10" ht="15.5" x14ac:dyDescent="0.35">
      <c r="A23" s="12" t="s">
        <v>67</v>
      </c>
      <c r="B23" s="13">
        <v>65</v>
      </c>
      <c r="C23" s="13">
        <v>5</v>
      </c>
      <c r="D23" s="13">
        <v>18</v>
      </c>
      <c r="E23" s="13">
        <v>4</v>
      </c>
      <c r="F23" s="13">
        <v>13</v>
      </c>
      <c r="G23" s="13">
        <v>4</v>
      </c>
      <c r="H23" s="13">
        <v>4</v>
      </c>
      <c r="I23" s="13">
        <v>2</v>
      </c>
      <c r="J23" s="13">
        <v>314</v>
      </c>
    </row>
    <row r="24" spans="1:10" ht="15.5" x14ac:dyDescent="0.35">
      <c r="A24" s="12" t="s">
        <v>68</v>
      </c>
      <c r="B24" s="13" t="s">
        <v>66</v>
      </c>
      <c r="C24" s="13" t="s">
        <v>66</v>
      </c>
      <c r="D24" s="13" t="s">
        <v>66</v>
      </c>
      <c r="E24" s="13" t="s">
        <v>66</v>
      </c>
      <c r="F24" s="13" t="s">
        <v>66</v>
      </c>
      <c r="G24" s="13" t="s">
        <v>66</v>
      </c>
      <c r="H24" s="13" t="s">
        <v>66</v>
      </c>
      <c r="I24" s="13" t="s">
        <v>66</v>
      </c>
      <c r="J24" s="13" t="s">
        <v>66</v>
      </c>
    </row>
    <row r="26" spans="1:10" ht="15.5" x14ac:dyDescent="0.35">
      <c r="A26" s="9" t="s">
        <v>108</v>
      </c>
    </row>
    <row r="27" spans="1:10" ht="62" x14ac:dyDescent="0.35">
      <c r="A27" s="10" t="s">
        <v>70</v>
      </c>
      <c r="B27" s="11" t="s">
        <v>88</v>
      </c>
      <c r="C27" s="11" t="s">
        <v>89</v>
      </c>
      <c r="D27" s="11" t="s">
        <v>90</v>
      </c>
      <c r="E27" s="11" t="s">
        <v>91</v>
      </c>
      <c r="F27" s="11" t="s">
        <v>92</v>
      </c>
      <c r="G27" s="11" t="s">
        <v>93</v>
      </c>
      <c r="H27" s="11" t="s">
        <v>44</v>
      </c>
      <c r="I27" s="11" t="s">
        <v>45</v>
      </c>
      <c r="J27" s="11" t="s">
        <v>46</v>
      </c>
    </row>
    <row r="28" spans="1:10" ht="31" x14ac:dyDescent="0.35">
      <c r="A28" s="2" t="s">
        <v>71</v>
      </c>
      <c r="B28" s="13">
        <v>67</v>
      </c>
      <c r="C28" s="13">
        <v>5</v>
      </c>
      <c r="D28" s="13">
        <v>15</v>
      </c>
      <c r="E28" s="13">
        <v>4</v>
      </c>
      <c r="F28" s="13">
        <v>14</v>
      </c>
      <c r="G28" s="13">
        <v>4</v>
      </c>
      <c r="H28" s="13">
        <v>5</v>
      </c>
      <c r="I28" s="13">
        <v>2</v>
      </c>
      <c r="J28" s="13">
        <v>361</v>
      </c>
    </row>
    <row r="29" spans="1:10" ht="15.5" x14ac:dyDescent="0.35">
      <c r="A29" s="2" t="s">
        <v>72</v>
      </c>
      <c r="B29" s="13">
        <v>60</v>
      </c>
      <c r="C29" s="13">
        <v>4</v>
      </c>
      <c r="D29" s="13">
        <v>21</v>
      </c>
      <c r="E29" s="13">
        <v>3</v>
      </c>
      <c r="F29" s="13">
        <v>13</v>
      </c>
      <c r="G29" s="13">
        <v>3</v>
      </c>
      <c r="H29" s="13">
        <v>6</v>
      </c>
      <c r="I29" s="13">
        <v>2</v>
      </c>
      <c r="J29" s="13">
        <v>643</v>
      </c>
    </row>
    <row r="30" spans="1:10" ht="15.5" x14ac:dyDescent="0.35">
      <c r="A30" s="2" t="s">
        <v>73</v>
      </c>
      <c r="B30" s="13">
        <v>62</v>
      </c>
      <c r="C30" s="13">
        <v>7</v>
      </c>
      <c r="D30" s="13">
        <v>25</v>
      </c>
      <c r="E30" s="13">
        <v>6</v>
      </c>
      <c r="F30" s="13">
        <v>7</v>
      </c>
      <c r="G30" s="13">
        <v>4</v>
      </c>
      <c r="H30" s="13">
        <v>6</v>
      </c>
      <c r="I30" s="13">
        <v>3</v>
      </c>
      <c r="J30" s="13">
        <v>208</v>
      </c>
    </row>
    <row r="32" spans="1:10" ht="15.5" x14ac:dyDescent="0.35">
      <c r="A32" s="9" t="s">
        <v>109</v>
      </c>
    </row>
    <row r="33" spans="1:10" ht="62" x14ac:dyDescent="0.35">
      <c r="A33" s="10" t="s">
        <v>75</v>
      </c>
      <c r="B33" s="11" t="s">
        <v>88</v>
      </c>
      <c r="C33" s="11" t="s">
        <v>89</v>
      </c>
      <c r="D33" s="11" t="s">
        <v>90</v>
      </c>
      <c r="E33" s="11" t="s">
        <v>91</v>
      </c>
      <c r="F33" s="11" t="s">
        <v>92</v>
      </c>
      <c r="G33" s="11" t="s">
        <v>93</v>
      </c>
      <c r="H33" s="11" t="s">
        <v>44</v>
      </c>
      <c r="I33" s="11" t="s">
        <v>45</v>
      </c>
      <c r="J33" s="11" t="s">
        <v>46</v>
      </c>
    </row>
    <row r="34" spans="1:10" ht="15.5" x14ac:dyDescent="0.35">
      <c r="A34" s="12" t="s">
        <v>76</v>
      </c>
      <c r="B34" s="13">
        <v>64</v>
      </c>
      <c r="C34" s="13">
        <v>6</v>
      </c>
      <c r="D34" s="13">
        <v>19</v>
      </c>
      <c r="E34" s="13">
        <v>5</v>
      </c>
      <c r="F34" s="13">
        <v>12</v>
      </c>
      <c r="G34" s="13">
        <v>4</v>
      </c>
      <c r="H34" s="13">
        <v>5</v>
      </c>
      <c r="I34" s="13">
        <v>2</v>
      </c>
      <c r="J34" s="13">
        <v>291</v>
      </c>
    </row>
    <row r="35" spans="1:10" ht="15.5" x14ac:dyDescent="0.35">
      <c r="A35" s="12" t="s">
        <v>77</v>
      </c>
      <c r="B35" s="13">
        <v>63</v>
      </c>
      <c r="C35" s="13">
        <v>3</v>
      </c>
      <c r="D35" s="13">
        <v>19</v>
      </c>
      <c r="E35" s="13">
        <v>3</v>
      </c>
      <c r="F35" s="13">
        <v>12</v>
      </c>
      <c r="G35" s="13">
        <v>2</v>
      </c>
      <c r="H35" s="13">
        <v>6</v>
      </c>
      <c r="I35" s="13">
        <v>2</v>
      </c>
      <c r="J35" s="13">
        <v>916</v>
      </c>
    </row>
    <row r="37" spans="1:10" ht="15.5" x14ac:dyDescent="0.35">
      <c r="A37" s="17" t="s">
        <v>167</v>
      </c>
    </row>
    <row r="38" spans="1:10" ht="62" x14ac:dyDescent="0.35">
      <c r="A38" s="10" t="s">
        <v>79</v>
      </c>
      <c r="B38" s="11" t="s">
        <v>88</v>
      </c>
      <c r="C38" s="11" t="s">
        <v>89</v>
      </c>
      <c r="D38" s="11" t="s">
        <v>90</v>
      </c>
      <c r="E38" s="11" t="s">
        <v>91</v>
      </c>
      <c r="F38" s="11" t="s">
        <v>92</v>
      </c>
      <c r="G38" s="11" t="s">
        <v>93</v>
      </c>
      <c r="H38" s="11" t="s">
        <v>44</v>
      </c>
      <c r="I38" s="11" t="s">
        <v>45</v>
      </c>
      <c r="J38" s="11" t="s">
        <v>46</v>
      </c>
    </row>
    <row r="39" spans="1:10" ht="15.5" x14ac:dyDescent="0.35">
      <c r="A39" s="12" t="s">
        <v>80</v>
      </c>
      <c r="B39" s="13">
        <v>62</v>
      </c>
      <c r="C39" s="13">
        <v>3</v>
      </c>
      <c r="D39" s="13">
        <v>19</v>
      </c>
      <c r="E39" s="13">
        <v>2</v>
      </c>
      <c r="F39" s="13">
        <v>13</v>
      </c>
      <c r="G39" s="13">
        <v>2</v>
      </c>
      <c r="H39" s="13">
        <v>6</v>
      </c>
      <c r="I39" s="13">
        <v>1</v>
      </c>
      <c r="J39" s="13">
        <v>1136</v>
      </c>
    </row>
    <row r="40" spans="1:10" ht="15.5" x14ac:dyDescent="0.35">
      <c r="A40" s="12" t="s">
        <v>81</v>
      </c>
      <c r="B40" s="13">
        <v>70</v>
      </c>
      <c r="C40" s="13">
        <v>10</v>
      </c>
      <c r="D40" s="13">
        <v>17</v>
      </c>
      <c r="E40" s="13">
        <v>8</v>
      </c>
      <c r="F40" s="13">
        <v>8</v>
      </c>
      <c r="G40" s="13">
        <v>6</v>
      </c>
      <c r="H40" s="13" t="s">
        <v>57</v>
      </c>
      <c r="I40" s="13" t="s">
        <v>57</v>
      </c>
      <c r="J40" s="13">
        <v>82</v>
      </c>
    </row>
    <row r="42" spans="1:10" ht="15.5" x14ac:dyDescent="0.35">
      <c r="A42" s="9" t="s">
        <v>110</v>
      </c>
    </row>
    <row r="43" spans="1:10" ht="62" x14ac:dyDescent="0.35">
      <c r="A43" s="10" t="s">
        <v>83</v>
      </c>
      <c r="B43" s="11" t="s">
        <v>88</v>
      </c>
      <c r="C43" s="11" t="s">
        <v>89</v>
      </c>
      <c r="D43" s="11" t="s">
        <v>90</v>
      </c>
      <c r="E43" s="11" t="s">
        <v>91</v>
      </c>
      <c r="F43" s="11" t="s">
        <v>92</v>
      </c>
      <c r="G43" s="11" t="s">
        <v>93</v>
      </c>
      <c r="H43" s="11" t="s">
        <v>44</v>
      </c>
      <c r="I43" s="11" t="s">
        <v>45</v>
      </c>
      <c r="J43" s="11" t="s">
        <v>46</v>
      </c>
    </row>
    <row r="44" spans="1:10" ht="15.5" x14ac:dyDescent="0.35">
      <c r="A44" s="12" t="s">
        <v>84</v>
      </c>
      <c r="B44" s="13">
        <v>61</v>
      </c>
      <c r="C44" s="13">
        <v>5</v>
      </c>
      <c r="D44" s="13">
        <v>18</v>
      </c>
      <c r="E44" s="13">
        <v>4</v>
      </c>
      <c r="F44" s="13">
        <v>15</v>
      </c>
      <c r="G44" s="13">
        <v>3</v>
      </c>
      <c r="H44" s="13">
        <v>6</v>
      </c>
      <c r="I44" s="13">
        <v>2</v>
      </c>
      <c r="J44" s="13">
        <v>437</v>
      </c>
    </row>
    <row r="45" spans="1:10" ht="15.5" x14ac:dyDescent="0.35">
      <c r="A45" s="12" t="s">
        <v>85</v>
      </c>
      <c r="B45" s="13">
        <v>64</v>
      </c>
      <c r="C45" s="13">
        <v>3</v>
      </c>
      <c r="D45" s="13">
        <v>20</v>
      </c>
      <c r="E45" s="13">
        <v>3</v>
      </c>
      <c r="F45" s="13">
        <v>11</v>
      </c>
      <c r="G45" s="13">
        <v>2</v>
      </c>
      <c r="H45" s="13">
        <v>6</v>
      </c>
      <c r="I45" s="13">
        <v>2</v>
      </c>
      <c r="J45" s="13">
        <v>801</v>
      </c>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3"/>
  <sheetViews>
    <sheetView workbookViewId="0"/>
  </sheetViews>
  <sheetFormatPr defaultColWidth="11.54296875" defaultRowHeight="14.5" x14ac:dyDescent="0.35"/>
  <cols>
    <col min="1" max="1" width="30.6328125" customWidth="1"/>
    <col min="2" max="3" width="70.6328125" customWidth="1"/>
    <col min="4" max="4" width="18.6328125" customWidth="1"/>
  </cols>
  <sheetData>
    <row r="1" spans="1:4" ht="18" x14ac:dyDescent="0.4">
      <c r="A1" s="8" t="s">
        <v>111</v>
      </c>
    </row>
    <row r="2" spans="1:4" ht="15.5" x14ac:dyDescent="0.35">
      <c r="A2" s="6" t="s">
        <v>35</v>
      </c>
    </row>
    <row r="3" spans="1:4" ht="15.5" x14ac:dyDescent="0.35">
      <c r="A3" s="6" t="s">
        <v>36</v>
      </c>
    </row>
    <row r="4" spans="1:4" ht="15.5" x14ac:dyDescent="0.35">
      <c r="A4" s="18" t="s">
        <v>37</v>
      </c>
    </row>
    <row r="5" spans="1:4" ht="15.5" x14ac:dyDescent="0.35">
      <c r="A5" s="4" t="str">
        <f>HYPERLINK("#'Table_of_contents'!A11", "Return to table of contents")</f>
        <v>Return to table of contents</v>
      </c>
    </row>
    <row r="6" spans="1:4" ht="15.5" x14ac:dyDescent="0.35">
      <c r="A6" s="9"/>
    </row>
    <row r="7" spans="1:4" ht="15.5" x14ac:dyDescent="0.35">
      <c r="A7" s="10" t="s">
        <v>112</v>
      </c>
      <c r="B7" s="10" t="s">
        <v>113</v>
      </c>
      <c r="C7" s="10" t="s">
        <v>114</v>
      </c>
      <c r="D7" s="10" t="s">
        <v>115</v>
      </c>
    </row>
    <row r="8" spans="1:4" ht="15.5" x14ac:dyDescent="0.35">
      <c r="A8" s="12" t="s">
        <v>51</v>
      </c>
      <c r="B8" s="12" t="s">
        <v>52</v>
      </c>
      <c r="C8" s="12" t="s">
        <v>53</v>
      </c>
      <c r="D8" s="12" t="s">
        <v>116</v>
      </c>
    </row>
    <row r="9" spans="1:4" ht="15.5" x14ac:dyDescent="0.35">
      <c r="A9" s="12" t="s">
        <v>55</v>
      </c>
      <c r="B9" s="12" t="s">
        <v>56</v>
      </c>
      <c r="C9" s="12" t="s">
        <v>58</v>
      </c>
      <c r="D9" s="12" t="s">
        <v>117</v>
      </c>
    </row>
    <row r="10" spans="1:4" ht="15.5" x14ac:dyDescent="0.35">
      <c r="A10" s="12" t="s">
        <v>55</v>
      </c>
      <c r="B10" s="12" t="s">
        <v>56</v>
      </c>
      <c r="C10" s="12" t="s">
        <v>59</v>
      </c>
      <c r="D10" s="12" t="s">
        <v>117</v>
      </c>
    </row>
    <row r="11" spans="1:4" ht="15.5" x14ac:dyDescent="0.35">
      <c r="A11" s="12" t="s">
        <v>55</v>
      </c>
      <c r="B11" s="12" t="s">
        <v>56</v>
      </c>
      <c r="C11" s="12" t="s">
        <v>60</v>
      </c>
      <c r="D11" s="12" t="s">
        <v>117</v>
      </c>
    </row>
    <row r="12" spans="1:4" ht="15.5" x14ac:dyDescent="0.35">
      <c r="A12" s="12" t="s">
        <v>55</v>
      </c>
      <c r="B12" s="12" t="s">
        <v>58</v>
      </c>
      <c r="C12" s="12" t="s">
        <v>59</v>
      </c>
      <c r="D12" s="12" t="s">
        <v>117</v>
      </c>
    </row>
    <row r="13" spans="1:4" ht="15.5" x14ac:dyDescent="0.35">
      <c r="A13" s="12" t="s">
        <v>55</v>
      </c>
      <c r="B13" s="12" t="s">
        <v>58</v>
      </c>
      <c r="C13" s="12" t="s">
        <v>60</v>
      </c>
      <c r="D13" s="12" t="s">
        <v>116</v>
      </c>
    </row>
    <row r="14" spans="1:4" ht="15.5" x14ac:dyDescent="0.35">
      <c r="A14" s="12" t="s">
        <v>55</v>
      </c>
      <c r="B14" s="12" t="s">
        <v>59</v>
      </c>
      <c r="C14" s="12" t="s">
        <v>60</v>
      </c>
      <c r="D14" s="12" t="s">
        <v>116</v>
      </c>
    </row>
    <row r="15" spans="1:4" ht="15.5" x14ac:dyDescent="0.35">
      <c r="A15" s="12" t="s">
        <v>62</v>
      </c>
      <c r="B15" s="12" t="s">
        <v>63</v>
      </c>
      <c r="C15" s="12" t="s">
        <v>64</v>
      </c>
      <c r="D15" s="12" t="s">
        <v>117</v>
      </c>
    </row>
    <row r="16" spans="1:4" ht="15.5" x14ac:dyDescent="0.35">
      <c r="A16" s="12" t="s">
        <v>62</v>
      </c>
      <c r="B16" s="12" t="s">
        <v>63</v>
      </c>
      <c r="C16" s="12" t="s">
        <v>67</v>
      </c>
      <c r="D16" s="12" t="s">
        <v>116</v>
      </c>
    </row>
    <row r="17" spans="1:4" ht="15.5" x14ac:dyDescent="0.35">
      <c r="A17" s="12" t="s">
        <v>62</v>
      </c>
      <c r="B17" s="12" t="s">
        <v>64</v>
      </c>
      <c r="C17" s="12" t="s">
        <v>67</v>
      </c>
      <c r="D17" s="12" t="s">
        <v>117</v>
      </c>
    </row>
    <row r="18" spans="1:4" ht="15.5" x14ac:dyDescent="0.35">
      <c r="A18" s="12" t="s">
        <v>70</v>
      </c>
      <c r="B18" s="12" t="s">
        <v>71</v>
      </c>
      <c r="C18" s="12" t="s">
        <v>72</v>
      </c>
      <c r="D18" s="12" t="s">
        <v>117</v>
      </c>
    </row>
    <row r="19" spans="1:4" ht="15.5" x14ac:dyDescent="0.35">
      <c r="A19" s="12" t="s">
        <v>70</v>
      </c>
      <c r="B19" s="12" t="s">
        <v>71</v>
      </c>
      <c r="C19" s="12" t="s">
        <v>73</v>
      </c>
      <c r="D19" s="12" t="s">
        <v>117</v>
      </c>
    </row>
    <row r="20" spans="1:4" ht="15.5" x14ac:dyDescent="0.35">
      <c r="A20" s="12" t="s">
        <v>70</v>
      </c>
      <c r="B20" s="12" t="s">
        <v>72</v>
      </c>
      <c r="C20" s="12" t="s">
        <v>73</v>
      </c>
      <c r="D20" s="12" t="s">
        <v>117</v>
      </c>
    </row>
    <row r="21" spans="1:4" ht="15.5" x14ac:dyDescent="0.35">
      <c r="A21" s="12" t="s">
        <v>75</v>
      </c>
      <c r="B21" s="12" t="s">
        <v>76</v>
      </c>
      <c r="C21" s="12" t="s">
        <v>77</v>
      </c>
      <c r="D21" s="12" t="s">
        <v>117</v>
      </c>
    </row>
    <row r="22" spans="1:4" ht="15.5" x14ac:dyDescent="0.35">
      <c r="A22" s="12" t="s">
        <v>79</v>
      </c>
      <c r="B22" s="12" t="s">
        <v>80</v>
      </c>
      <c r="C22" s="12" t="s">
        <v>81</v>
      </c>
      <c r="D22" s="12" t="s">
        <v>117</v>
      </c>
    </row>
    <row r="23" spans="1:4" ht="15.5" x14ac:dyDescent="0.35">
      <c r="A23" s="12" t="s">
        <v>83</v>
      </c>
      <c r="B23" s="12" t="s">
        <v>85</v>
      </c>
      <c r="C23" s="12" t="s">
        <v>84</v>
      </c>
      <c r="D23" s="12" t="s">
        <v>117</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workbookViewId="0"/>
  </sheetViews>
  <sheetFormatPr defaultColWidth="11.54296875" defaultRowHeight="14.5" x14ac:dyDescent="0.35"/>
  <cols>
    <col min="1" max="1" width="30.6328125" customWidth="1"/>
    <col min="2" max="3" width="70.6328125" customWidth="1"/>
    <col min="4" max="4" width="18.6328125" customWidth="1"/>
  </cols>
  <sheetData>
    <row r="1" spans="1:4" ht="18" x14ac:dyDescent="0.4">
      <c r="A1" s="8" t="s">
        <v>118</v>
      </c>
    </row>
    <row r="2" spans="1:4" ht="15.5" x14ac:dyDescent="0.35">
      <c r="A2" s="6" t="s">
        <v>35</v>
      </c>
    </row>
    <row r="3" spans="1:4" ht="15.5" x14ac:dyDescent="0.35">
      <c r="A3" s="6" t="s">
        <v>36</v>
      </c>
    </row>
    <row r="4" spans="1:4" ht="15.5" x14ac:dyDescent="0.35">
      <c r="A4" s="18" t="s">
        <v>37</v>
      </c>
    </row>
    <row r="5" spans="1:4" ht="15.5" x14ac:dyDescent="0.35">
      <c r="A5" s="4" t="str">
        <f>HYPERLINK("#'Table_of_contents'!A12", "Return to table of contents")</f>
        <v>Return to table of contents</v>
      </c>
    </row>
    <row r="6" spans="1:4" ht="15.5" x14ac:dyDescent="0.35">
      <c r="A6" s="9"/>
    </row>
    <row r="7" spans="1:4" ht="15.5" x14ac:dyDescent="0.35">
      <c r="A7" s="10" t="s">
        <v>112</v>
      </c>
      <c r="B7" s="10" t="s">
        <v>113</v>
      </c>
      <c r="C7" s="10" t="s">
        <v>114</v>
      </c>
      <c r="D7" s="10" t="s">
        <v>115</v>
      </c>
    </row>
    <row r="8" spans="1:4" ht="15.5" x14ac:dyDescent="0.35">
      <c r="A8" s="12" t="s">
        <v>51</v>
      </c>
      <c r="B8" s="12" t="s">
        <v>52</v>
      </c>
      <c r="C8" s="12" t="s">
        <v>53</v>
      </c>
      <c r="D8" s="12" t="s">
        <v>116</v>
      </c>
    </row>
    <row r="9" spans="1:4" ht="15.5" x14ac:dyDescent="0.35">
      <c r="A9" s="12" t="s">
        <v>55</v>
      </c>
      <c r="B9" s="12" t="s">
        <v>56</v>
      </c>
      <c r="C9" s="12" t="s">
        <v>58</v>
      </c>
      <c r="D9" s="12" t="s">
        <v>117</v>
      </c>
    </row>
    <row r="10" spans="1:4" ht="15.5" x14ac:dyDescent="0.35">
      <c r="A10" s="12" t="s">
        <v>55</v>
      </c>
      <c r="B10" s="12" t="s">
        <v>56</v>
      </c>
      <c r="C10" s="12" t="s">
        <v>59</v>
      </c>
      <c r="D10" s="12" t="s">
        <v>116</v>
      </c>
    </row>
    <row r="11" spans="1:4" ht="15.5" x14ac:dyDescent="0.35">
      <c r="A11" s="12" t="s">
        <v>55</v>
      </c>
      <c r="B11" s="12" t="s">
        <v>56</v>
      </c>
      <c r="C11" s="12" t="s">
        <v>60</v>
      </c>
      <c r="D11" s="12" t="s">
        <v>116</v>
      </c>
    </row>
    <row r="12" spans="1:4" ht="15.5" x14ac:dyDescent="0.35">
      <c r="A12" s="12" t="s">
        <v>55</v>
      </c>
      <c r="B12" s="12" t="s">
        <v>58</v>
      </c>
      <c r="C12" s="12" t="s">
        <v>59</v>
      </c>
      <c r="D12" s="12" t="s">
        <v>116</v>
      </c>
    </row>
    <row r="13" spans="1:4" ht="15.5" x14ac:dyDescent="0.35">
      <c r="A13" s="12" t="s">
        <v>55</v>
      </c>
      <c r="B13" s="12" t="s">
        <v>58</v>
      </c>
      <c r="C13" s="12" t="s">
        <v>60</v>
      </c>
      <c r="D13" s="12" t="s">
        <v>116</v>
      </c>
    </row>
    <row r="14" spans="1:4" ht="15.5" x14ac:dyDescent="0.35">
      <c r="A14" s="12" t="s">
        <v>55</v>
      </c>
      <c r="B14" s="12" t="s">
        <v>59</v>
      </c>
      <c r="C14" s="12" t="s">
        <v>60</v>
      </c>
      <c r="D14" s="12" t="s">
        <v>116</v>
      </c>
    </row>
    <row r="15" spans="1:4" ht="15.5" x14ac:dyDescent="0.35">
      <c r="A15" s="12" t="s">
        <v>62</v>
      </c>
      <c r="B15" s="12" t="s">
        <v>63</v>
      </c>
      <c r="C15" s="12" t="s">
        <v>64</v>
      </c>
      <c r="D15" s="12" t="s">
        <v>116</v>
      </c>
    </row>
    <row r="16" spans="1:4" ht="15.5" x14ac:dyDescent="0.35">
      <c r="A16" s="12" t="s">
        <v>62</v>
      </c>
      <c r="B16" s="12" t="s">
        <v>63</v>
      </c>
      <c r="C16" s="12" t="s">
        <v>67</v>
      </c>
      <c r="D16" s="12" t="s">
        <v>117</v>
      </c>
    </row>
    <row r="17" spans="1:4" ht="15.5" x14ac:dyDescent="0.35">
      <c r="A17" s="12" t="s">
        <v>62</v>
      </c>
      <c r="B17" s="12" t="s">
        <v>64</v>
      </c>
      <c r="C17" s="12" t="s">
        <v>67</v>
      </c>
      <c r="D17" s="12" t="s">
        <v>116</v>
      </c>
    </row>
    <row r="18" spans="1:4" ht="15.5" x14ac:dyDescent="0.35">
      <c r="A18" s="12" t="s">
        <v>70</v>
      </c>
      <c r="B18" s="12" t="s">
        <v>71</v>
      </c>
      <c r="C18" s="12" t="s">
        <v>72</v>
      </c>
      <c r="D18" s="12" t="s">
        <v>116</v>
      </c>
    </row>
    <row r="19" spans="1:4" ht="15.5" x14ac:dyDescent="0.35">
      <c r="A19" s="12" t="s">
        <v>70</v>
      </c>
      <c r="B19" s="12" t="s">
        <v>71</v>
      </c>
      <c r="C19" s="12" t="s">
        <v>73</v>
      </c>
      <c r="D19" s="12" t="s">
        <v>116</v>
      </c>
    </row>
    <row r="20" spans="1:4" ht="15.5" x14ac:dyDescent="0.35">
      <c r="A20" s="12" t="s">
        <v>70</v>
      </c>
      <c r="B20" s="12" t="s">
        <v>72</v>
      </c>
      <c r="C20" s="12" t="s">
        <v>73</v>
      </c>
      <c r="D20" s="12" t="s">
        <v>117</v>
      </c>
    </row>
    <row r="21" spans="1:4" ht="15.5" x14ac:dyDescent="0.35">
      <c r="A21" s="12" t="s">
        <v>75</v>
      </c>
      <c r="B21" s="12" t="s">
        <v>76</v>
      </c>
      <c r="C21" s="12" t="s">
        <v>77</v>
      </c>
      <c r="D21" s="12" t="s">
        <v>117</v>
      </c>
    </row>
    <row r="22" spans="1:4" ht="15.5" x14ac:dyDescent="0.35">
      <c r="A22" s="12" t="s">
        <v>79</v>
      </c>
      <c r="B22" s="12" t="s">
        <v>80</v>
      </c>
      <c r="C22" s="12" t="s">
        <v>81</v>
      </c>
      <c r="D22" s="12" t="s">
        <v>117</v>
      </c>
    </row>
    <row r="23" spans="1:4" ht="15.5" x14ac:dyDescent="0.35">
      <c r="A23" s="12" t="s">
        <v>83</v>
      </c>
      <c r="B23" s="12" t="s">
        <v>85</v>
      </c>
      <c r="C23" s="12" t="s">
        <v>84</v>
      </c>
      <c r="D23" s="12" t="s">
        <v>117</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3"/>
  <sheetViews>
    <sheetView workbookViewId="0"/>
  </sheetViews>
  <sheetFormatPr defaultColWidth="11.54296875" defaultRowHeight="14.5" x14ac:dyDescent="0.35"/>
  <cols>
    <col min="1" max="1" width="30.6328125" customWidth="1"/>
    <col min="2" max="3" width="70.6328125" customWidth="1"/>
    <col min="4" max="4" width="18.6328125" customWidth="1"/>
  </cols>
  <sheetData>
    <row r="1" spans="1:4" ht="18" x14ac:dyDescent="0.4">
      <c r="A1" s="8" t="s">
        <v>119</v>
      </c>
    </row>
    <row r="2" spans="1:4" ht="15.5" x14ac:dyDescent="0.35">
      <c r="A2" s="6" t="s">
        <v>35</v>
      </c>
    </row>
    <row r="3" spans="1:4" ht="15.5" x14ac:dyDescent="0.35">
      <c r="A3" s="6" t="s">
        <v>36</v>
      </c>
    </row>
    <row r="4" spans="1:4" ht="15.5" x14ac:dyDescent="0.35">
      <c r="A4" s="18" t="s">
        <v>37</v>
      </c>
    </row>
    <row r="5" spans="1:4" ht="15.5" x14ac:dyDescent="0.35">
      <c r="A5" s="4" t="str">
        <f>HYPERLINK("#'Table_of_contents'!A13", "Return to table of contents")</f>
        <v>Return to table of contents</v>
      </c>
    </row>
    <row r="6" spans="1:4" ht="15.5" x14ac:dyDescent="0.35">
      <c r="A6" s="9"/>
    </row>
    <row r="7" spans="1:4" ht="15.5" x14ac:dyDescent="0.35">
      <c r="A7" s="10" t="s">
        <v>112</v>
      </c>
      <c r="B7" s="10" t="s">
        <v>113</v>
      </c>
      <c r="C7" s="10" t="s">
        <v>114</v>
      </c>
      <c r="D7" s="10" t="s">
        <v>115</v>
      </c>
    </row>
    <row r="8" spans="1:4" ht="15.5" x14ac:dyDescent="0.35">
      <c r="A8" s="12" t="s">
        <v>51</v>
      </c>
      <c r="B8" s="12" t="s">
        <v>52</v>
      </c>
      <c r="C8" s="12" t="s">
        <v>53</v>
      </c>
      <c r="D8" s="12" t="s">
        <v>116</v>
      </c>
    </row>
    <row r="9" spans="1:4" ht="15.5" x14ac:dyDescent="0.35">
      <c r="A9" s="12" t="s">
        <v>55</v>
      </c>
      <c r="B9" s="12" t="s">
        <v>56</v>
      </c>
      <c r="C9" s="12" t="s">
        <v>58</v>
      </c>
      <c r="D9" s="12" t="s">
        <v>117</v>
      </c>
    </row>
    <row r="10" spans="1:4" ht="15.5" x14ac:dyDescent="0.35">
      <c r="A10" s="12" t="s">
        <v>55</v>
      </c>
      <c r="B10" s="12" t="s">
        <v>56</v>
      </c>
      <c r="C10" s="12" t="s">
        <v>59</v>
      </c>
      <c r="D10" s="12" t="s">
        <v>117</v>
      </c>
    </row>
    <row r="11" spans="1:4" ht="15.5" x14ac:dyDescent="0.35">
      <c r="A11" s="12" t="s">
        <v>55</v>
      </c>
      <c r="B11" s="12" t="s">
        <v>56</v>
      </c>
      <c r="C11" s="12" t="s">
        <v>60</v>
      </c>
      <c r="D11" s="12" t="s">
        <v>116</v>
      </c>
    </row>
    <row r="12" spans="1:4" ht="15.5" x14ac:dyDescent="0.35">
      <c r="A12" s="12" t="s">
        <v>55</v>
      </c>
      <c r="B12" s="12" t="s">
        <v>58</v>
      </c>
      <c r="C12" s="12" t="s">
        <v>59</v>
      </c>
      <c r="D12" s="12" t="s">
        <v>116</v>
      </c>
    </row>
    <row r="13" spans="1:4" ht="15.5" x14ac:dyDescent="0.35">
      <c r="A13" s="12" t="s">
        <v>55</v>
      </c>
      <c r="B13" s="12" t="s">
        <v>58</v>
      </c>
      <c r="C13" s="12" t="s">
        <v>60</v>
      </c>
      <c r="D13" s="12" t="s">
        <v>116</v>
      </c>
    </row>
    <row r="14" spans="1:4" ht="15.5" x14ac:dyDescent="0.35">
      <c r="A14" s="12" t="s">
        <v>55</v>
      </c>
      <c r="B14" s="12" t="s">
        <v>59</v>
      </c>
      <c r="C14" s="12" t="s">
        <v>60</v>
      </c>
      <c r="D14" s="12" t="s">
        <v>116</v>
      </c>
    </row>
    <row r="15" spans="1:4" ht="15.5" x14ac:dyDescent="0.35">
      <c r="A15" s="12" t="s">
        <v>62</v>
      </c>
      <c r="B15" s="12" t="s">
        <v>63</v>
      </c>
      <c r="C15" s="12" t="s">
        <v>64</v>
      </c>
      <c r="D15" s="12" t="s">
        <v>116</v>
      </c>
    </row>
    <row r="16" spans="1:4" ht="15.5" x14ac:dyDescent="0.35">
      <c r="A16" s="12" t="s">
        <v>62</v>
      </c>
      <c r="B16" s="12" t="s">
        <v>63</v>
      </c>
      <c r="C16" s="12" t="s">
        <v>67</v>
      </c>
      <c r="D16" s="12" t="s">
        <v>117</v>
      </c>
    </row>
    <row r="17" spans="1:4" ht="15.5" x14ac:dyDescent="0.35">
      <c r="A17" s="12" t="s">
        <v>62</v>
      </c>
      <c r="B17" s="12" t="s">
        <v>64</v>
      </c>
      <c r="C17" s="12" t="s">
        <v>67</v>
      </c>
      <c r="D17" s="12" t="s">
        <v>116</v>
      </c>
    </row>
    <row r="18" spans="1:4" ht="15.5" x14ac:dyDescent="0.35">
      <c r="A18" s="12" t="s">
        <v>70</v>
      </c>
      <c r="B18" s="12" t="s">
        <v>71</v>
      </c>
      <c r="C18" s="12" t="s">
        <v>72</v>
      </c>
      <c r="D18" s="12" t="s">
        <v>116</v>
      </c>
    </row>
    <row r="19" spans="1:4" ht="15.5" x14ac:dyDescent="0.35">
      <c r="A19" s="12" t="s">
        <v>70</v>
      </c>
      <c r="B19" s="12" t="s">
        <v>71</v>
      </c>
      <c r="C19" s="12" t="s">
        <v>73</v>
      </c>
      <c r="D19" s="12" t="s">
        <v>117</v>
      </c>
    </row>
    <row r="20" spans="1:4" ht="15.5" x14ac:dyDescent="0.35">
      <c r="A20" s="12" t="s">
        <v>70</v>
      </c>
      <c r="B20" s="12" t="s">
        <v>72</v>
      </c>
      <c r="C20" s="12" t="s">
        <v>73</v>
      </c>
      <c r="D20" s="12" t="s">
        <v>117</v>
      </c>
    </row>
    <row r="21" spans="1:4" ht="15.5" x14ac:dyDescent="0.35">
      <c r="A21" s="12" t="s">
        <v>75</v>
      </c>
      <c r="B21" s="12" t="s">
        <v>76</v>
      </c>
      <c r="C21" s="12" t="s">
        <v>77</v>
      </c>
      <c r="D21" s="12" t="s">
        <v>117</v>
      </c>
    </row>
    <row r="22" spans="1:4" ht="15.5" x14ac:dyDescent="0.35">
      <c r="A22" s="12" t="s">
        <v>79</v>
      </c>
      <c r="B22" s="12" t="s">
        <v>80</v>
      </c>
      <c r="C22" s="12" t="s">
        <v>81</v>
      </c>
      <c r="D22" s="12" t="s">
        <v>117</v>
      </c>
    </row>
    <row r="23" spans="1:4" ht="15.5" x14ac:dyDescent="0.35">
      <c r="A23" s="12" t="s">
        <v>83</v>
      </c>
      <c r="B23" s="12" t="s">
        <v>85</v>
      </c>
      <c r="C23" s="12" t="s">
        <v>84</v>
      </c>
      <c r="D23" s="12" t="s">
        <v>117</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3"/>
  <sheetViews>
    <sheetView workbookViewId="0"/>
  </sheetViews>
  <sheetFormatPr defaultColWidth="11.54296875" defaultRowHeight="14.5" x14ac:dyDescent="0.35"/>
  <cols>
    <col min="1" max="1" width="192.6328125" customWidth="1"/>
  </cols>
  <sheetData>
    <row r="1" spans="1:1" ht="18" x14ac:dyDescent="0.4">
      <c r="A1" s="3" t="s">
        <v>120</v>
      </c>
    </row>
    <row r="2" spans="1:1" ht="15.5" x14ac:dyDescent="0.35">
      <c r="A2" s="2" t="s">
        <v>121</v>
      </c>
    </row>
    <row r="3" spans="1:1" ht="15.5" x14ac:dyDescent="0.35">
      <c r="A3" s="4" t="str">
        <f>HYPERLINK("#'Table_of_contents'!A44", "Return to table of contents")</f>
        <v>Return to table of contents</v>
      </c>
    </row>
    <row r="4" spans="1:1" ht="15.5" x14ac:dyDescent="0.35">
      <c r="A4" s="14" t="s">
        <v>122</v>
      </c>
    </row>
    <row r="5" spans="1:1" ht="356.5" x14ac:dyDescent="0.35">
      <c r="A5" s="2" t="s">
        <v>123</v>
      </c>
    </row>
    <row r="7" spans="1:1" ht="15.5" x14ac:dyDescent="0.35">
      <c r="A7" s="14" t="s">
        <v>124</v>
      </c>
    </row>
    <row r="8" spans="1:1" ht="93" x14ac:dyDescent="0.35">
      <c r="A8" s="2" t="s">
        <v>125</v>
      </c>
    </row>
    <row r="10" spans="1:1" ht="15.5" x14ac:dyDescent="0.35">
      <c r="A10" s="14" t="s">
        <v>126</v>
      </c>
    </row>
    <row r="11" spans="1:1" ht="15.5" x14ac:dyDescent="0.35">
      <c r="A11" s="2" t="s">
        <v>127</v>
      </c>
    </row>
    <row r="13" spans="1:1" ht="15.5" x14ac:dyDescent="0.35">
      <c r="A13" s="14" t="s">
        <v>128</v>
      </c>
    </row>
    <row r="14" spans="1:1" ht="15.5" x14ac:dyDescent="0.35">
      <c r="A14" s="7" t="s">
        <v>129</v>
      </c>
    </row>
    <row r="15" spans="1:1" ht="31" x14ac:dyDescent="0.35">
      <c r="A15" s="2" t="s">
        <v>130</v>
      </c>
    </row>
    <row r="16" spans="1:1" ht="15.5" x14ac:dyDescent="0.35">
      <c r="A16" s="7" t="s">
        <v>51</v>
      </c>
    </row>
    <row r="17" spans="1:1" ht="15.5" x14ac:dyDescent="0.35">
      <c r="A17" s="2" t="s">
        <v>131</v>
      </c>
    </row>
    <row r="18" spans="1:1" ht="15.5" x14ac:dyDescent="0.35">
      <c r="A18" s="7" t="s">
        <v>55</v>
      </c>
    </row>
    <row r="19" spans="1:1" ht="15.5" x14ac:dyDescent="0.35">
      <c r="A19" s="2" t="s">
        <v>132</v>
      </c>
    </row>
    <row r="20" spans="1:1" ht="15.5" x14ac:dyDescent="0.35">
      <c r="A20" s="7" t="s">
        <v>62</v>
      </c>
    </row>
    <row r="21" spans="1:1" ht="124" x14ac:dyDescent="0.35">
      <c r="A21" s="2" t="s">
        <v>133</v>
      </c>
    </row>
    <row r="22" spans="1:1" ht="15.5" x14ac:dyDescent="0.35">
      <c r="A22" s="7" t="s">
        <v>134</v>
      </c>
    </row>
    <row r="23" spans="1:1" ht="108.5" x14ac:dyDescent="0.35">
      <c r="A23" s="2" t="s">
        <v>135</v>
      </c>
    </row>
    <row r="24" spans="1:1" ht="15.5" x14ac:dyDescent="0.35">
      <c r="A24" s="7" t="s">
        <v>136</v>
      </c>
    </row>
    <row r="25" spans="1:1" ht="124" x14ac:dyDescent="0.35">
      <c r="A25" s="2" t="s">
        <v>137</v>
      </c>
    </row>
    <row r="26" spans="1:1" ht="15.5" x14ac:dyDescent="0.35">
      <c r="A26" s="7" t="s">
        <v>79</v>
      </c>
    </row>
    <row r="27" spans="1:1" ht="62" x14ac:dyDescent="0.35">
      <c r="A27" s="2" t="s">
        <v>138</v>
      </c>
    </row>
    <row r="28" spans="1:1" ht="15.5" x14ac:dyDescent="0.35">
      <c r="A28" s="7" t="s">
        <v>139</v>
      </c>
    </row>
    <row r="29" spans="1:1" ht="15.5" x14ac:dyDescent="0.35">
      <c r="A29" s="2" t="s">
        <v>140</v>
      </c>
    </row>
    <row r="30" spans="1:1" ht="15.5" x14ac:dyDescent="0.35">
      <c r="A30" s="7"/>
    </row>
    <row r="31" spans="1:1" ht="15.5" x14ac:dyDescent="0.35">
      <c r="A31" s="14" t="s">
        <v>141</v>
      </c>
    </row>
    <row r="32" spans="1:1" ht="15.5" x14ac:dyDescent="0.35">
      <c r="A32" s="2" t="s">
        <v>142</v>
      </c>
    </row>
    <row r="33" spans="1:1" ht="15.5" x14ac:dyDescent="0.35">
      <c r="A33" s="7" t="s">
        <v>143</v>
      </c>
    </row>
    <row r="34" spans="1:1" ht="15.5" x14ac:dyDescent="0.35">
      <c r="A34" s="2" t="s">
        <v>144</v>
      </c>
    </row>
    <row r="35" spans="1:1" ht="15.5" x14ac:dyDescent="0.35">
      <c r="A35" s="7" t="s">
        <v>145</v>
      </c>
    </row>
    <row r="36" spans="1:1" ht="46.5" x14ac:dyDescent="0.35">
      <c r="A36" s="2" t="s">
        <v>146</v>
      </c>
    </row>
    <row r="37" spans="1:1" ht="15.5" x14ac:dyDescent="0.35">
      <c r="A37" s="7" t="s">
        <v>147</v>
      </c>
    </row>
    <row r="38" spans="1:1" ht="139.5" x14ac:dyDescent="0.35">
      <c r="A38" s="2" t="s">
        <v>148</v>
      </c>
    </row>
    <row r="39" spans="1:1" ht="15.5" x14ac:dyDescent="0.35">
      <c r="A39" s="2" t="s">
        <v>149</v>
      </c>
    </row>
    <row r="40" spans="1:1" ht="15.5" x14ac:dyDescent="0.35">
      <c r="A40" s="7" t="s">
        <v>150</v>
      </c>
    </row>
    <row r="41" spans="1:1" ht="31" x14ac:dyDescent="0.35">
      <c r="A41" s="2" t="s">
        <v>151</v>
      </c>
    </row>
    <row r="42" spans="1:1" ht="15.5" x14ac:dyDescent="0.35">
      <c r="A42" s="7" t="s">
        <v>152</v>
      </c>
    </row>
    <row r="43" spans="1:1" ht="15.5" x14ac:dyDescent="0.35">
      <c r="A43" s="2" t="s">
        <v>153</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Table_of_contents</vt:lpstr>
      <vt:lpstr>Notes</vt:lpstr>
      <vt:lpstr>1a</vt:lpstr>
      <vt:lpstr>1b</vt:lpstr>
      <vt:lpstr>2a</vt:lpstr>
      <vt:lpstr>2b</vt:lpstr>
      <vt:lpstr>3a</vt:lpstr>
      <vt:lpstr>3b</vt:lpstr>
      <vt:lpstr>4a</vt:lpstr>
      <vt:lpstr>4b</vt:lpstr>
      <vt:lpstr>4c</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Attitudes to the Free Period Product Scheme in Northern Ireland 2025</dc:title>
  <dc:subject>Free Period Products</dc:subject>
  <dc:creator>The Executive Office</dc:creator>
  <cp:lastModifiedBy>Flynn, Paul</cp:lastModifiedBy>
  <dcterms:created xsi:type="dcterms:W3CDTF">2026-08-05T14:11:58Z</dcterms:created>
  <dcterms:modified xsi:type="dcterms:W3CDTF">2026-10-07T08:15:57Z</dcterms:modified>
  <cp:category>Government</cp:category>
</cp:coreProperties>
</file>